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olnib\Desktop\XXII Sesja RG z 27.01.2021\BUDŻET 2021\"/>
    </mc:Choice>
  </mc:AlternateContent>
  <xr:revisionPtr revIDLastSave="0" documentId="13_ncr:1_{74C7863D-4CC5-4BDA-8159-C74BA1294379}" xr6:coauthVersionLast="46" xr6:coauthVersionMax="46" xr10:uidLastSave="{00000000-0000-0000-0000-000000000000}"/>
  <bookViews>
    <workbookView xWindow="-120" yWindow="-120" windowWidth="19440" windowHeight="15000" xr2:uid="{00000000-000D-0000-FFFF-FFFF00000000}"/>
  </bookViews>
  <sheets>
    <sheet name="Arkusz1" sheetId="1" r:id="rId1"/>
    <sheet name="Arkusz2" sheetId="2" r:id="rId2"/>
    <sheet name="Arkusz3" sheetId="3" r:id="rId3"/>
  </sheets>
  <calcPr calcId="181029"/>
</workbook>
</file>

<file path=xl/calcChain.xml><?xml version="1.0" encoding="utf-8"?>
<calcChain xmlns="http://schemas.openxmlformats.org/spreadsheetml/2006/main">
  <c r="G56" i="1" l="1"/>
  <c r="G55" i="1" s="1"/>
  <c r="G54" i="1" s="1"/>
  <c r="G53" i="1" s="1"/>
  <c r="G52" i="1" s="1"/>
  <c r="G51" i="1" s="1"/>
  <c r="G50" i="1" s="1"/>
  <c r="G49" i="1" s="1"/>
  <c r="G48" i="1" s="1"/>
  <c r="G47" i="1" s="1"/>
  <c r="G46" i="1" s="1"/>
  <c r="G45" i="1" s="1"/>
  <c r="G44" i="1" s="1"/>
  <c r="G43" i="1" s="1"/>
  <c r="G42" i="1" s="1"/>
  <c r="G41" i="1" s="1"/>
  <c r="G40" i="1" s="1"/>
  <c r="G39" i="1" s="1"/>
  <c r="G38" i="1" s="1"/>
  <c r="G37" i="1" s="1"/>
  <c r="G36" i="1" s="1"/>
  <c r="G35" i="1" s="1"/>
  <c r="G34" i="1" s="1"/>
  <c r="G33" i="1" s="1"/>
  <c r="G32" i="1" s="1"/>
  <c r="G31" i="1" s="1"/>
  <c r="G30" i="1" s="1"/>
  <c r="G29" i="1" s="1"/>
  <c r="G28" i="1" s="1"/>
  <c r="G27" i="1" s="1"/>
  <c r="G26" i="1" s="1"/>
  <c r="G25" i="1" s="1"/>
  <c r="G24" i="1" s="1"/>
  <c r="G23" i="1" s="1"/>
  <c r="G22" i="1" s="1"/>
  <c r="G21" i="1" s="1"/>
  <c r="G20" i="1" s="1"/>
  <c r="G19" i="1" s="1"/>
  <c r="G18" i="1" s="1"/>
  <c r="G17" i="1" s="1"/>
  <c r="G16" i="1" s="1"/>
  <c r="G15" i="1" s="1"/>
  <c r="G14" i="1" s="1"/>
  <c r="G13" i="1" s="1"/>
  <c r="G12" i="1" s="1"/>
  <c r="G11" i="1" s="1"/>
  <c r="G10" i="1" s="1"/>
  <c r="H56" i="1"/>
  <c r="H55" i="1" s="1"/>
  <c r="H54" i="1" s="1"/>
  <c r="H53" i="1" s="1"/>
  <c r="H52" i="1" s="1"/>
  <c r="H51" i="1" s="1"/>
  <c r="H50" i="1" s="1"/>
  <c r="H49" i="1" s="1"/>
  <c r="H48" i="1" s="1"/>
  <c r="H47" i="1" s="1"/>
  <c r="H46" i="1" s="1"/>
  <c r="H45" i="1" s="1"/>
  <c r="H44" i="1" s="1"/>
  <c r="H43" i="1" s="1"/>
  <c r="H42" i="1" s="1"/>
  <c r="H41" i="1" s="1"/>
  <c r="H40" i="1" s="1"/>
  <c r="H39" i="1" s="1"/>
  <c r="H38" i="1" s="1"/>
  <c r="H37" i="1" s="1"/>
  <c r="H36" i="1" s="1"/>
  <c r="H35" i="1" s="1"/>
  <c r="H34" i="1" s="1"/>
  <c r="H33" i="1" s="1"/>
  <c r="H32" i="1" s="1"/>
  <c r="H31" i="1" s="1"/>
  <c r="H30" i="1" s="1"/>
  <c r="H29" i="1" s="1"/>
  <c r="H28" i="1" s="1"/>
  <c r="H27" i="1" s="1"/>
  <c r="H26" i="1" s="1"/>
  <c r="H25" i="1" s="1"/>
  <c r="H24" i="1" s="1"/>
  <c r="H23" i="1" s="1"/>
  <c r="H22" i="1" s="1"/>
  <c r="H21" i="1" s="1"/>
  <c r="H20" i="1" s="1"/>
  <c r="H19" i="1" s="1"/>
  <c r="H18" i="1" s="1"/>
  <c r="H17" i="1" s="1"/>
  <c r="H16" i="1" s="1"/>
  <c r="H15" i="1" s="1"/>
  <c r="H14" i="1" s="1"/>
  <c r="H13" i="1" s="1"/>
  <c r="H12" i="1" s="1"/>
  <c r="H11" i="1" s="1"/>
  <c r="H10" i="1" s="1"/>
  <c r="F77" i="1"/>
  <c r="F76" i="1" s="1"/>
  <c r="E77" i="1"/>
  <c r="E76" i="1" s="1"/>
  <c r="F80" i="1"/>
  <c r="F79" i="1" s="1"/>
  <c r="E80" i="1"/>
  <c r="E79" i="1" s="1"/>
  <c r="E82" i="1"/>
  <c r="F83" i="1"/>
  <c r="F82" i="1" s="1"/>
  <c r="E83" i="1"/>
  <c r="F85" i="1"/>
  <c r="E85" i="1"/>
  <c r="E88" i="1"/>
  <c r="F89" i="1"/>
  <c r="F88" i="1" s="1"/>
  <c r="E89" i="1"/>
  <c r="F211" i="1"/>
  <c r="F210" i="1" s="1"/>
  <c r="E211" i="1"/>
  <c r="E210" i="1" s="1"/>
  <c r="F207" i="1"/>
  <c r="F206" i="1" s="1"/>
  <c r="E207" i="1"/>
  <c r="E206" i="1" s="1"/>
  <c r="F201" i="1"/>
  <c r="F200" i="1" s="1"/>
  <c r="E201" i="1"/>
  <c r="E200" i="1" s="1"/>
  <c r="F204" i="1"/>
  <c r="E204" i="1"/>
  <c r="F203" i="1"/>
  <c r="E203" i="1"/>
  <c r="F145" i="1"/>
  <c r="F144" i="1" s="1"/>
  <c r="E145" i="1"/>
  <c r="E144" i="1" s="1"/>
  <c r="F149" i="1"/>
  <c r="F148" i="1" s="1"/>
  <c r="E149" i="1"/>
  <c r="E148" i="1" s="1"/>
  <c r="F152" i="1"/>
  <c r="F151" i="1" s="1"/>
  <c r="E152" i="1"/>
  <c r="E151" i="1" s="1"/>
  <c r="F161" i="1"/>
  <c r="F160" i="1" s="1"/>
  <c r="E161" i="1"/>
  <c r="E160" i="1" s="1"/>
  <c r="F157" i="1"/>
  <c r="E157" i="1"/>
  <c r="E156" i="1" s="1"/>
  <c r="F172" i="1"/>
  <c r="E172" i="1"/>
  <c r="F174" i="1"/>
  <c r="E174" i="1"/>
  <c r="F156" i="1"/>
  <c r="F165" i="1"/>
  <c r="F164" i="1" s="1"/>
  <c r="E165" i="1"/>
  <c r="E164" i="1" s="1"/>
  <c r="F168" i="1"/>
  <c r="F167" i="1" s="1"/>
  <c r="E168" i="1"/>
  <c r="E167" i="1" s="1"/>
  <c r="F132" i="1"/>
  <c r="F131" i="1" s="1"/>
  <c r="E132" i="1"/>
  <c r="E131" i="1" s="1"/>
  <c r="F135" i="1"/>
  <c r="F134" i="1" s="1"/>
  <c r="E135" i="1"/>
  <c r="E134" i="1" s="1"/>
  <c r="F138" i="1"/>
  <c r="F137" i="1" s="1"/>
  <c r="E138" i="1"/>
  <c r="E137" i="1" s="1"/>
  <c r="F141" i="1"/>
  <c r="F140" i="1" s="1"/>
  <c r="E141" i="1"/>
  <c r="E140" i="1" s="1"/>
  <c r="F43" i="1"/>
  <c r="E43" i="1"/>
  <c r="F54" i="1"/>
  <c r="F53" i="1" s="1"/>
  <c r="E54" i="1"/>
  <c r="E53" i="1" s="1"/>
  <c r="F51" i="1"/>
  <c r="F50" i="1" s="1"/>
  <c r="E51" i="1"/>
  <c r="E50" i="1" s="1"/>
  <c r="F46" i="1"/>
  <c r="E46" i="1"/>
  <c r="F48" i="1"/>
  <c r="E48" i="1"/>
  <c r="F41" i="1"/>
  <c r="E41" i="1"/>
  <c r="F37" i="1"/>
  <c r="F36" i="1" s="1"/>
  <c r="E37" i="1"/>
  <c r="E36" i="1" s="1"/>
  <c r="F33" i="1"/>
  <c r="F32" i="1" s="1"/>
  <c r="E33" i="1"/>
  <c r="E32" i="1" s="1"/>
  <c r="F30" i="1"/>
  <c r="F29" i="1" s="1"/>
  <c r="E30" i="1"/>
  <c r="E29" i="1" s="1"/>
  <c r="F101" i="1"/>
  <c r="F100" i="1" s="1"/>
  <c r="E101" i="1"/>
  <c r="E100" i="1" s="1"/>
  <c r="E75" i="1" l="1"/>
  <c r="F75" i="1"/>
  <c r="G9" i="1"/>
  <c r="G8" i="1" s="1"/>
  <c r="H9" i="1"/>
  <c r="H8" i="1" s="1"/>
  <c r="E143" i="1"/>
  <c r="E199" i="1"/>
  <c r="F143" i="1"/>
  <c r="F199" i="1"/>
  <c r="E171" i="1"/>
  <c r="F171" i="1"/>
  <c r="F155" i="1" s="1"/>
  <c r="F130" i="1"/>
  <c r="E130" i="1"/>
  <c r="E155" i="1"/>
  <c r="E40" i="1"/>
  <c r="F40" i="1"/>
  <c r="F45" i="1"/>
  <c r="E45" i="1"/>
  <c r="F127" i="1"/>
  <c r="F126" i="1" s="1"/>
  <c r="E127" i="1"/>
  <c r="E126" i="1" s="1"/>
  <c r="F123" i="1"/>
  <c r="E123" i="1"/>
  <c r="F121" i="1"/>
  <c r="E121" i="1"/>
  <c r="E120" i="1" s="1"/>
  <c r="F118" i="1"/>
  <c r="F117" i="1" s="1"/>
  <c r="E118" i="1"/>
  <c r="E117" i="1" s="1"/>
  <c r="F115" i="1"/>
  <c r="F114" i="1" s="1"/>
  <c r="E115" i="1"/>
  <c r="E114" i="1" s="1"/>
  <c r="F23" i="1"/>
  <c r="E23" i="1"/>
  <c r="F26" i="1"/>
  <c r="E26" i="1"/>
  <c r="F17" i="1"/>
  <c r="E17" i="1"/>
  <c r="F19" i="1"/>
  <c r="E19" i="1"/>
  <c r="F22" i="1" l="1"/>
  <c r="E22" i="1"/>
  <c r="F120" i="1"/>
  <c r="E28" i="1"/>
  <c r="F28" i="1"/>
  <c r="F113" i="1"/>
  <c r="E113" i="1"/>
  <c r="E16" i="1"/>
  <c r="F16" i="1"/>
  <c r="F14" i="1"/>
  <c r="E14" i="1"/>
  <c r="F13" i="1"/>
  <c r="E13" i="1"/>
  <c r="F10" i="1"/>
  <c r="F9" i="1" s="1"/>
  <c r="E10" i="1"/>
  <c r="E9" i="1" s="1"/>
  <c r="F108" i="1"/>
  <c r="E108" i="1"/>
  <c r="F111" i="1"/>
  <c r="E111" i="1"/>
  <c r="F104" i="1"/>
  <c r="F103" i="1" s="1"/>
  <c r="E104" i="1"/>
  <c r="E103" i="1" s="1"/>
  <c r="F98" i="1"/>
  <c r="E98" i="1"/>
  <c r="E97" i="1" s="1"/>
  <c r="F97" i="1"/>
  <c r="F94" i="1"/>
  <c r="F93" i="1" s="1"/>
  <c r="E94" i="1"/>
  <c r="E93" i="1" s="1"/>
  <c r="F73" i="1"/>
  <c r="F72" i="1" s="1"/>
  <c r="E73" i="1"/>
  <c r="E72" i="1" s="1"/>
  <c r="F69" i="1"/>
  <c r="F68" i="1" s="1"/>
  <c r="E69" i="1"/>
  <c r="E68" i="1" s="1"/>
  <c r="F63" i="1"/>
  <c r="F62" i="1" s="1"/>
  <c r="F66" i="1"/>
  <c r="F65" i="1" s="1"/>
  <c r="E66" i="1"/>
  <c r="E65" i="1" s="1"/>
  <c r="E63" i="1"/>
  <c r="E62" i="1" s="1"/>
  <c r="F59" i="1"/>
  <c r="F58" i="1" s="1"/>
  <c r="E59" i="1"/>
  <c r="E58" i="1" s="1"/>
  <c r="E57" i="1" s="1"/>
  <c r="E8" i="1" l="1"/>
  <c r="F107" i="1"/>
  <c r="F92" i="1" s="1"/>
  <c r="F8" i="1"/>
  <c r="E107" i="1"/>
  <c r="E92" i="1" s="1"/>
  <c r="F57" i="1"/>
  <c r="F196" i="1"/>
  <c r="F195" i="1" s="1"/>
  <c r="E196" i="1"/>
  <c r="E195" i="1" s="1"/>
  <c r="F192" i="1"/>
  <c r="F191" i="1" s="1"/>
  <c r="E192" i="1"/>
  <c r="E191" i="1" s="1"/>
  <c r="F189" i="1"/>
  <c r="E189" i="1"/>
  <c r="F187" i="1"/>
  <c r="F186" i="1" s="1"/>
  <c r="E187" i="1"/>
  <c r="E186" i="1" s="1"/>
  <c r="F184" i="1"/>
  <c r="F183" i="1" s="1"/>
  <c r="E184" i="1"/>
  <c r="E183" i="1" s="1"/>
  <c r="F181" i="1"/>
  <c r="F180" i="1" s="1"/>
  <c r="E181" i="1"/>
  <c r="E180" i="1" s="1"/>
  <c r="F178" i="1"/>
  <c r="F177" i="1" s="1"/>
  <c r="F176" i="1" s="1"/>
  <c r="E178" i="1"/>
  <c r="E177" i="1" s="1"/>
  <c r="E176" i="1" l="1"/>
  <c r="E214" i="1" s="1"/>
  <c r="F214" i="1"/>
</calcChain>
</file>

<file path=xl/sharedStrings.xml><?xml version="1.0" encoding="utf-8"?>
<sst xmlns="http://schemas.openxmlformats.org/spreadsheetml/2006/main" count="219" uniqueCount="45">
  <si>
    <t>Dział</t>
  </si>
  <si>
    <t>Rozdział</t>
  </si>
  <si>
    <t>§</t>
  </si>
  <si>
    <t>Nazwa Sołectwa</t>
  </si>
  <si>
    <t>Wydatki ogółem</t>
  </si>
  <si>
    <t>Bieżące</t>
  </si>
  <si>
    <t>Majątkowe</t>
  </si>
  <si>
    <t>SOŁECTWO PĘCZERZYNO</t>
  </si>
  <si>
    <t>Kultura fizyczna</t>
  </si>
  <si>
    <t>Administracja publiczna</t>
  </si>
  <si>
    <t>Pozostała działalność</t>
  </si>
  <si>
    <t>Zakup materiałów i wyposażenia</t>
  </si>
  <si>
    <t>Zakup usług pozostałych</t>
  </si>
  <si>
    <t>Transport i łączność</t>
  </si>
  <si>
    <t>Drogi publiczne gminne</t>
  </si>
  <si>
    <t>SOŁECTWO WILCZKOWO</t>
  </si>
  <si>
    <t>Gospodarka komunalna i ochrona środowiska</t>
  </si>
  <si>
    <t>Kultura i ochrona dziedzictwa narodowego</t>
  </si>
  <si>
    <t>Domy i ośrodki kultury, świetlice, kluby</t>
  </si>
  <si>
    <t>SOŁECTWO PÓŁCHLEB</t>
  </si>
  <si>
    <t>SOŁECTWO KOSZANOWO</t>
  </si>
  <si>
    <t>SOŁECTWO PRZYRZECZE</t>
  </si>
  <si>
    <t>SOŁECTWO BRZEŻNO</t>
  </si>
  <si>
    <t>SOŁECTWO SŁONOWICE</t>
  </si>
  <si>
    <t>SOŁECTWO KARSIBÓR</t>
  </si>
  <si>
    <t>SOŁECTWO CHOMĘTOWO</t>
  </si>
  <si>
    <t>SOŁECTWO RZEPCZYNO</t>
  </si>
  <si>
    <t>Z tego</t>
  </si>
  <si>
    <t>Fundusz Sołecki</t>
  </si>
  <si>
    <t>Pozostałe wydatki</t>
  </si>
  <si>
    <t>Bezpieczeństwo publiczne i ochrona przeciwpożarowa</t>
  </si>
  <si>
    <t>Biblioteka</t>
  </si>
  <si>
    <t>Zakup książek, pomocy dedaktycznych</t>
  </si>
  <si>
    <t>Ochotnicza straż pożarna</t>
  </si>
  <si>
    <t>Biblioteki</t>
  </si>
  <si>
    <t>Zakup środków dydaktycznych i książek</t>
  </si>
  <si>
    <t>Oświetlenie placów, dróg i ulic</t>
  </si>
  <si>
    <t>Zakup książek</t>
  </si>
  <si>
    <t>SOŁECTWO WIĘCŁAW</t>
  </si>
  <si>
    <t>OGÓŁEM</t>
  </si>
  <si>
    <t>WYKAZ JEDNOSTEK POMOCNICZYCH W RAMACH BUDŻETU GMINY BRZEŻNO W 2021r.</t>
  </si>
  <si>
    <t>Oświata i wychowanie</t>
  </si>
  <si>
    <t>Szkoły podstawowe</t>
  </si>
  <si>
    <t>Zakup pomocy dydaktycznych, książek</t>
  </si>
  <si>
    <t>Załącznik nr 11                                        do uchwały nr XXII/129/2021                          Rady Gminy w Brzeżnie       z dnia 27.01.2021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</si>
</sst>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z_ł_-;\-* #,##0.00\ _z_ł_-;_-* &quot;-&quot;??\ _z_ł_-;_-@_-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0" fillId="0" borderId="0" xfId="0" applyAlignment="1"/>
    <xf numFmtId="0" fontId="0" fillId="0" borderId="0" xfId="0" applyAlignment="1">
      <alignment vertical="top"/>
    </xf>
    <xf numFmtId="0" fontId="1" fillId="0" borderId="0" xfId="0" applyFont="1" applyAlignment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5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/>
    <xf numFmtId="0" fontId="0" fillId="0" borderId="1" xfId="0" applyFill="1" applyBorder="1"/>
    <xf numFmtId="0" fontId="0" fillId="0" borderId="5" xfId="0" applyBorder="1"/>
    <xf numFmtId="0" fontId="1" fillId="0" borderId="10" xfId="0" applyFont="1" applyFill="1" applyBorder="1"/>
    <xf numFmtId="0" fontId="1" fillId="0" borderId="1" xfId="0" applyFont="1" applyFill="1" applyBorder="1"/>
    <xf numFmtId="0" fontId="0" fillId="0" borderId="11" xfId="0" applyBorder="1" applyAlignment="1">
      <alignment horizontal="center"/>
    </xf>
    <xf numFmtId="0" fontId="0" fillId="0" borderId="5" xfId="0" applyFill="1" applyBorder="1"/>
    <xf numFmtId="0" fontId="1" fillId="2" borderId="5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0" fillId="0" borderId="5" xfId="0" applyNumberForma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0" fillId="0" borderId="0" xfId="0" applyBorder="1"/>
    <xf numFmtId="0" fontId="0" fillId="0" borderId="4" xfId="0" applyBorder="1" applyAlignment="1">
      <alignment horizontal="center"/>
    </xf>
    <xf numFmtId="164" fontId="1" fillId="2" borderId="1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ont="1" applyFill="1" applyBorder="1"/>
    <xf numFmtId="0" fontId="0" fillId="0" borderId="1" xfId="0" applyFont="1" applyBorder="1" applyAlignment="1">
      <alignment horizontal="center"/>
    </xf>
    <xf numFmtId="0" fontId="0" fillId="0" borderId="4" xfId="0" applyFill="1" applyBorder="1"/>
    <xf numFmtId="0" fontId="1" fillId="0" borderId="1" xfId="0" applyFont="1" applyFill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Fill="1" applyBorder="1"/>
    <xf numFmtId="0" fontId="0" fillId="0" borderId="0" xfId="0" applyFont="1"/>
    <xf numFmtId="0" fontId="0" fillId="0" borderId="10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0" xfId="0" applyFont="1" applyAlignment="1">
      <alignment horizontal="left" vertical="top" wrapText="1"/>
    </xf>
    <xf numFmtId="0" fontId="0" fillId="0" borderId="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left"/>
    </xf>
    <xf numFmtId="164" fontId="0" fillId="3" borderId="1" xfId="0" applyNumberFormat="1" applyFont="1" applyFill="1" applyBorder="1" applyAlignment="1">
      <alignment horizontal="center" vertical="center"/>
    </xf>
    <xf numFmtId="0" fontId="0" fillId="0" borderId="11" xfId="0" applyBorder="1"/>
    <xf numFmtId="164" fontId="0" fillId="0" borderId="11" xfId="0" applyNumberFormat="1" applyFill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2" borderId="1" xfId="0" applyNumberFormat="1" applyFont="1" applyFill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8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Fill="1" applyBorder="1" applyAlignment="1">
      <alignment vertical="center" wrapText="1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center"/>
    </xf>
    <xf numFmtId="0" fontId="0" fillId="0" borderId="1" xfId="0" applyFont="1" applyBorder="1"/>
    <xf numFmtId="164" fontId="0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0" xfId="0" applyFont="1" applyAlignment="1">
      <alignment horizontal="left"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14"/>
  <sheetViews>
    <sheetView tabSelected="1" zoomScaleNormal="100" workbookViewId="0">
      <selection activeCell="L8" sqref="L8"/>
    </sheetView>
  </sheetViews>
  <sheetFormatPr defaultRowHeight="15" x14ac:dyDescent="0.25"/>
  <cols>
    <col min="1" max="1" width="5.140625" customWidth="1"/>
    <col min="2" max="2" width="8" customWidth="1"/>
    <col min="3" max="3" width="5.5703125" customWidth="1"/>
    <col min="4" max="4" width="42.5703125" customWidth="1"/>
    <col min="5" max="5" width="13" customWidth="1"/>
    <col min="6" max="6" width="13.140625" customWidth="1"/>
    <col min="7" max="7" width="12.28515625" customWidth="1"/>
    <col min="8" max="8" width="8.28515625" customWidth="1"/>
  </cols>
  <sheetData>
    <row r="1" spans="1:9" ht="61.5" customHeight="1" x14ac:dyDescent="0.25">
      <c r="A1" s="1"/>
      <c r="B1" s="1"/>
      <c r="C1" s="1"/>
      <c r="D1" s="1"/>
      <c r="E1" s="1"/>
      <c r="F1" s="2"/>
      <c r="G1" s="148" t="s">
        <v>44</v>
      </c>
      <c r="H1" s="148"/>
      <c r="I1" s="2"/>
    </row>
    <row r="2" spans="1:9" ht="14.25" customHeight="1" x14ac:dyDescent="0.25">
      <c r="A2" s="1"/>
      <c r="B2" s="1"/>
      <c r="C2" s="1"/>
      <c r="D2" s="1"/>
      <c r="E2" s="1"/>
      <c r="F2" s="2"/>
      <c r="G2" s="63"/>
      <c r="H2" s="63"/>
      <c r="I2" s="2"/>
    </row>
    <row r="3" spans="1:9" ht="24.75" customHeight="1" x14ac:dyDescent="0.25">
      <c r="A3" s="133" t="s">
        <v>40</v>
      </c>
      <c r="B3" s="133"/>
      <c r="C3" s="133"/>
      <c r="D3" s="133"/>
      <c r="E3" s="133"/>
      <c r="F3" s="133"/>
      <c r="G3" s="133"/>
      <c r="H3" s="133"/>
      <c r="I3" s="3"/>
    </row>
    <row r="5" spans="1:9" x14ac:dyDescent="0.25">
      <c r="A5" s="135" t="s">
        <v>0</v>
      </c>
      <c r="B5" s="135" t="s">
        <v>1</v>
      </c>
      <c r="C5" s="137" t="s">
        <v>2</v>
      </c>
      <c r="D5" s="135" t="s">
        <v>3</v>
      </c>
      <c r="E5" s="142" t="s">
        <v>4</v>
      </c>
      <c r="F5" s="135" t="s">
        <v>27</v>
      </c>
      <c r="G5" s="135"/>
      <c r="H5" s="135"/>
    </row>
    <row r="6" spans="1:9" x14ac:dyDescent="0.25">
      <c r="A6" s="136"/>
      <c r="B6" s="136"/>
      <c r="C6" s="138"/>
      <c r="D6" s="136"/>
      <c r="E6" s="143"/>
      <c r="F6" s="135" t="s">
        <v>28</v>
      </c>
      <c r="G6" s="135"/>
      <c r="H6" s="139" t="s">
        <v>29</v>
      </c>
    </row>
    <row r="7" spans="1:9" x14ac:dyDescent="0.25">
      <c r="A7" s="136"/>
      <c r="B7" s="136"/>
      <c r="C7" s="138"/>
      <c r="D7" s="136"/>
      <c r="E7" s="143"/>
      <c r="F7" s="16" t="s">
        <v>5</v>
      </c>
      <c r="G7" s="16" t="s">
        <v>6</v>
      </c>
      <c r="H7" s="139"/>
    </row>
    <row r="8" spans="1:9" x14ac:dyDescent="0.25">
      <c r="A8" s="33"/>
      <c r="B8" s="34"/>
      <c r="C8" s="34"/>
      <c r="D8" s="94" t="s">
        <v>23</v>
      </c>
      <c r="E8" s="32">
        <f>E9+E13+E16+E22</f>
        <v>26860</v>
      </c>
      <c r="F8" s="32">
        <f>F9+F13+F16+F22</f>
        <v>26860</v>
      </c>
      <c r="G8" s="32">
        <f t="shared" ref="G8:H24" si="0">G9</f>
        <v>0</v>
      </c>
      <c r="H8" s="32">
        <f t="shared" si="0"/>
        <v>0</v>
      </c>
    </row>
    <row r="9" spans="1:9" x14ac:dyDescent="0.25">
      <c r="A9" s="7">
        <v>750</v>
      </c>
      <c r="B9" s="113"/>
      <c r="C9" s="113"/>
      <c r="D9" s="8" t="s">
        <v>9</v>
      </c>
      <c r="E9" s="19">
        <f>E10</f>
        <v>5500</v>
      </c>
      <c r="F9" s="19">
        <f>F10</f>
        <v>5500</v>
      </c>
      <c r="G9" s="19">
        <f t="shared" si="0"/>
        <v>0</v>
      </c>
      <c r="H9" s="19">
        <f t="shared" si="0"/>
        <v>0</v>
      </c>
    </row>
    <row r="10" spans="1:9" x14ac:dyDescent="0.25">
      <c r="A10" s="114"/>
      <c r="B10" s="4">
        <v>75095</v>
      </c>
      <c r="C10" s="4"/>
      <c r="D10" s="5" t="s">
        <v>10</v>
      </c>
      <c r="E10" s="20">
        <f>E11+E12</f>
        <v>5500</v>
      </c>
      <c r="F10" s="20">
        <f>F11+F12</f>
        <v>5500</v>
      </c>
      <c r="G10" s="19">
        <f t="shared" si="0"/>
        <v>0</v>
      </c>
      <c r="H10" s="19">
        <f t="shared" si="0"/>
        <v>0</v>
      </c>
    </row>
    <row r="11" spans="1:9" x14ac:dyDescent="0.25">
      <c r="A11" s="116"/>
      <c r="B11" s="114"/>
      <c r="C11" s="4">
        <v>4210</v>
      </c>
      <c r="D11" s="5" t="s">
        <v>11</v>
      </c>
      <c r="E11" s="20">
        <v>4000</v>
      </c>
      <c r="F11" s="20">
        <v>4000</v>
      </c>
      <c r="G11" s="19">
        <f t="shared" si="0"/>
        <v>0</v>
      </c>
      <c r="H11" s="19">
        <f t="shared" si="0"/>
        <v>0</v>
      </c>
    </row>
    <row r="12" spans="1:9" x14ac:dyDescent="0.25">
      <c r="A12" s="115"/>
      <c r="B12" s="115"/>
      <c r="C12" s="69">
        <v>4300</v>
      </c>
      <c r="D12" s="48" t="s">
        <v>12</v>
      </c>
      <c r="E12" s="20">
        <v>1500</v>
      </c>
      <c r="F12" s="20">
        <v>1500</v>
      </c>
      <c r="G12" s="19">
        <f t="shared" si="0"/>
        <v>0</v>
      </c>
      <c r="H12" s="19">
        <f t="shared" si="0"/>
        <v>0</v>
      </c>
    </row>
    <row r="13" spans="1:9" x14ac:dyDescent="0.25">
      <c r="A13" s="96">
        <v>801</v>
      </c>
      <c r="B13" s="126"/>
      <c r="C13" s="122"/>
      <c r="D13" s="13" t="s">
        <v>41</v>
      </c>
      <c r="E13" s="21">
        <f>E14</f>
        <v>500</v>
      </c>
      <c r="F13" s="21">
        <f t="shared" ref="F13:F14" si="1">F14</f>
        <v>500</v>
      </c>
      <c r="G13" s="19">
        <f t="shared" si="0"/>
        <v>0</v>
      </c>
      <c r="H13" s="19">
        <f t="shared" si="0"/>
        <v>0</v>
      </c>
    </row>
    <row r="14" spans="1:9" x14ac:dyDescent="0.25">
      <c r="A14" s="125"/>
      <c r="B14" s="99">
        <v>80101</v>
      </c>
      <c r="C14" s="99"/>
      <c r="D14" s="10" t="s">
        <v>42</v>
      </c>
      <c r="E14" s="22">
        <f>E15</f>
        <v>500</v>
      </c>
      <c r="F14" s="22">
        <f t="shared" si="1"/>
        <v>500</v>
      </c>
      <c r="G14" s="19">
        <f t="shared" si="0"/>
        <v>0</v>
      </c>
      <c r="H14" s="19">
        <f t="shared" si="0"/>
        <v>0</v>
      </c>
    </row>
    <row r="15" spans="1:9" x14ac:dyDescent="0.25">
      <c r="A15" s="125"/>
      <c r="B15" s="97"/>
      <c r="C15" s="99">
        <v>4210</v>
      </c>
      <c r="D15" s="10" t="s">
        <v>11</v>
      </c>
      <c r="E15" s="22">
        <v>500</v>
      </c>
      <c r="F15" s="22">
        <v>500</v>
      </c>
      <c r="G15" s="19">
        <f t="shared" si="0"/>
        <v>0</v>
      </c>
      <c r="H15" s="19">
        <f t="shared" si="0"/>
        <v>0</v>
      </c>
    </row>
    <row r="16" spans="1:9" x14ac:dyDescent="0.25">
      <c r="A16" s="37">
        <v>900</v>
      </c>
      <c r="B16" s="146"/>
      <c r="C16" s="147"/>
      <c r="D16" s="8" t="s">
        <v>16</v>
      </c>
      <c r="E16" s="19">
        <f>E17+E19</f>
        <v>16860</v>
      </c>
      <c r="F16" s="19">
        <f>F17+F19</f>
        <v>16860</v>
      </c>
      <c r="G16" s="19">
        <f t="shared" si="0"/>
        <v>0</v>
      </c>
      <c r="H16" s="19">
        <f t="shared" si="0"/>
        <v>0</v>
      </c>
    </row>
    <row r="17" spans="1:12" x14ac:dyDescent="0.25">
      <c r="A17" s="117"/>
      <c r="B17" s="103">
        <v>90015</v>
      </c>
      <c r="C17" s="103"/>
      <c r="D17" s="111" t="s">
        <v>36</v>
      </c>
      <c r="E17" s="112">
        <f>E18</f>
        <v>15000</v>
      </c>
      <c r="F17" s="112">
        <f>F18</f>
        <v>15000</v>
      </c>
      <c r="G17" s="19">
        <f t="shared" si="0"/>
        <v>0</v>
      </c>
      <c r="H17" s="19">
        <f t="shared" si="0"/>
        <v>0</v>
      </c>
    </row>
    <row r="18" spans="1:12" x14ac:dyDescent="0.25">
      <c r="A18" s="140"/>
      <c r="B18" s="103"/>
      <c r="C18" s="103">
        <v>4300</v>
      </c>
      <c r="D18" s="111" t="s">
        <v>12</v>
      </c>
      <c r="E18" s="112">
        <v>15000</v>
      </c>
      <c r="F18" s="112">
        <v>15000</v>
      </c>
      <c r="G18" s="19">
        <f t="shared" si="0"/>
        <v>0</v>
      </c>
      <c r="H18" s="19">
        <f t="shared" si="0"/>
        <v>0</v>
      </c>
    </row>
    <row r="19" spans="1:12" x14ac:dyDescent="0.25">
      <c r="A19" s="140"/>
      <c r="B19" s="35">
        <v>90095</v>
      </c>
      <c r="C19" s="35"/>
      <c r="D19" s="5" t="s">
        <v>10</v>
      </c>
      <c r="E19" s="20">
        <f>E20+E21</f>
        <v>1860</v>
      </c>
      <c r="F19" s="20">
        <f>F20+F21</f>
        <v>1860</v>
      </c>
      <c r="G19" s="19">
        <f t="shared" si="0"/>
        <v>0</v>
      </c>
      <c r="H19" s="19">
        <f t="shared" si="0"/>
        <v>0</v>
      </c>
    </row>
    <row r="20" spans="1:12" x14ac:dyDescent="0.25">
      <c r="A20" s="140"/>
      <c r="B20" s="114"/>
      <c r="C20" s="35">
        <v>4210</v>
      </c>
      <c r="D20" s="5" t="s">
        <v>11</v>
      </c>
      <c r="E20" s="20">
        <v>1000</v>
      </c>
      <c r="F20" s="20">
        <v>1000</v>
      </c>
      <c r="G20" s="19">
        <f t="shared" si="0"/>
        <v>0</v>
      </c>
      <c r="H20" s="19">
        <f t="shared" si="0"/>
        <v>0</v>
      </c>
    </row>
    <row r="21" spans="1:12" x14ac:dyDescent="0.25">
      <c r="A21" s="118"/>
      <c r="B21" s="115"/>
      <c r="C21" s="51">
        <v>4300</v>
      </c>
      <c r="D21" s="5" t="s">
        <v>12</v>
      </c>
      <c r="E21" s="20">
        <v>860</v>
      </c>
      <c r="F21" s="20">
        <v>860</v>
      </c>
      <c r="G21" s="19">
        <f t="shared" si="0"/>
        <v>0</v>
      </c>
      <c r="H21" s="19">
        <f t="shared" si="0"/>
        <v>0</v>
      </c>
    </row>
    <row r="22" spans="1:12" x14ac:dyDescent="0.25">
      <c r="A22" s="18">
        <v>921</v>
      </c>
      <c r="B22" s="126"/>
      <c r="C22" s="122"/>
      <c r="D22" s="13" t="s">
        <v>17</v>
      </c>
      <c r="E22" s="21">
        <f>E23+E26</f>
        <v>4000</v>
      </c>
      <c r="F22" s="21">
        <f>F23+F26</f>
        <v>4000</v>
      </c>
      <c r="G22" s="19">
        <f t="shared" si="0"/>
        <v>0</v>
      </c>
      <c r="H22" s="19">
        <f t="shared" si="0"/>
        <v>0</v>
      </c>
    </row>
    <row r="23" spans="1:12" s="56" customFormat="1" x14ac:dyDescent="0.25">
      <c r="A23" s="117"/>
      <c r="B23" s="17">
        <v>92109</v>
      </c>
      <c r="C23" s="17"/>
      <c r="D23" s="10" t="s">
        <v>18</v>
      </c>
      <c r="E23" s="24">
        <f>E24+E25</f>
        <v>3000</v>
      </c>
      <c r="F23" s="24">
        <f>F24+F25</f>
        <v>3000</v>
      </c>
      <c r="G23" s="19">
        <f t="shared" si="0"/>
        <v>0</v>
      </c>
      <c r="H23" s="19">
        <f t="shared" si="0"/>
        <v>0</v>
      </c>
    </row>
    <row r="24" spans="1:12" s="56" customFormat="1" x14ac:dyDescent="0.25">
      <c r="A24" s="140"/>
      <c r="B24" s="129"/>
      <c r="C24" s="41">
        <v>4210</v>
      </c>
      <c r="D24" s="10" t="s">
        <v>11</v>
      </c>
      <c r="E24" s="24">
        <v>1600</v>
      </c>
      <c r="F24" s="24">
        <v>1600</v>
      </c>
      <c r="G24" s="19">
        <f t="shared" si="0"/>
        <v>0</v>
      </c>
      <c r="H24" s="19">
        <f t="shared" si="0"/>
        <v>0</v>
      </c>
    </row>
    <row r="25" spans="1:12" x14ac:dyDescent="0.25">
      <c r="A25" s="140"/>
      <c r="B25" s="114"/>
      <c r="C25" s="57">
        <v>4300</v>
      </c>
      <c r="D25" s="55" t="s">
        <v>12</v>
      </c>
      <c r="E25" s="22">
        <v>1400</v>
      </c>
      <c r="F25" s="22">
        <v>1400</v>
      </c>
      <c r="G25" s="19">
        <f t="shared" ref="G25:H27" si="2">G26</f>
        <v>0</v>
      </c>
      <c r="H25" s="19">
        <f t="shared" si="2"/>
        <v>0</v>
      </c>
    </row>
    <row r="26" spans="1:12" x14ac:dyDescent="0.25">
      <c r="A26" s="140"/>
      <c r="B26" s="68">
        <v>92116</v>
      </c>
      <c r="C26" s="73"/>
      <c r="D26" s="10" t="s">
        <v>34</v>
      </c>
      <c r="E26" s="22">
        <f>E27</f>
        <v>1000</v>
      </c>
      <c r="F26" s="22">
        <f>F27</f>
        <v>1000</v>
      </c>
      <c r="G26" s="19">
        <f t="shared" si="2"/>
        <v>0</v>
      </c>
      <c r="H26" s="19">
        <f t="shared" si="2"/>
        <v>0</v>
      </c>
    </row>
    <row r="27" spans="1:12" x14ac:dyDescent="0.25">
      <c r="A27" s="118"/>
      <c r="B27" s="68"/>
      <c r="C27" s="73">
        <v>4240</v>
      </c>
      <c r="D27" s="10" t="s">
        <v>35</v>
      </c>
      <c r="E27" s="22">
        <v>1000</v>
      </c>
      <c r="F27" s="22">
        <v>1000</v>
      </c>
      <c r="G27" s="19">
        <f t="shared" si="2"/>
        <v>0</v>
      </c>
      <c r="H27" s="19">
        <f t="shared" si="2"/>
        <v>0</v>
      </c>
    </row>
    <row r="28" spans="1:12" x14ac:dyDescent="0.25">
      <c r="A28" s="119"/>
      <c r="B28" s="120"/>
      <c r="C28" s="120"/>
      <c r="D28" s="95" t="s">
        <v>22</v>
      </c>
      <c r="E28" s="32">
        <f>E29+E32+E36+E40+E50+E53+E45</f>
        <v>44841.4</v>
      </c>
      <c r="F28" s="32">
        <f>F29+F32+F36+F40+F50+F53+F45</f>
        <v>44841.4</v>
      </c>
      <c r="G28" s="32">
        <f t="shared" ref="G28:H40" si="3">G29</f>
        <v>0</v>
      </c>
      <c r="H28" s="32">
        <f t="shared" si="3"/>
        <v>0</v>
      </c>
      <c r="J28" s="28"/>
      <c r="K28" s="29"/>
      <c r="L28" s="30"/>
    </row>
    <row r="29" spans="1:12" x14ac:dyDescent="0.25">
      <c r="A29" s="74">
        <v>600</v>
      </c>
      <c r="B29" s="75"/>
      <c r="C29" s="75"/>
      <c r="D29" s="8" t="s">
        <v>13</v>
      </c>
      <c r="E29" s="76">
        <f>E30</f>
        <v>3000</v>
      </c>
      <c r="F29" s="76">
        <f>F30</f>
        <v>3000</v>
      </c>
      <c r="G29" s="19">
        <f t="shared" si="3"/>
        <v>0</v>
      </c>
      <c r="H29" s="19">
        <f t="shared" si="3"/>
        <v>0</v>
      </c>
      <c r="J29" s="28"/>
      <c r="K29" s="29"/>
      <c r="L29" s="30"/>
    </row>
    <row r="30" spans="1:12" x14ac:dyDescent="0.25">
      <c r="A30" s="144"/>
      <c r="B30" s="77">
        <v>60016</v>
      </c>
      <c r="C30" s="75"/>
      <c r="D30" s="78" t="s">
        <v>14</v>
      </c>
      <c r="E30" s="79">
        <f>E31</f>
        <v>3000</v>
      </c>
      <c r="F30" s="79">
        <f>F31</f>
        <v>3000</v>
      </c>
      <c r="G30" s="19">
        <f t="shared" si="3"/>
        <v>0</v>
      </c>
      <c r="H30" s="19">
        <f t="shared" si="3"/>
        <v>0</v>
      </c>
      <c r="J30" s="28"/>
      <c r="K30" s="29"/>
      <c r="L30" s="30"/>
    </row>
    <row r="31" spans="1:12" x14ac:dyDescent="0.25">
      <c r="A31" s="145"/>
      <c r="B31" s="77"/>
      <c r="C31" s="77">
        <v>4210</v>
      </c>
      <c r="D31" s="10" t="s">
        <v>11</v>
      </c>
      <c r="E31" s="79">
        <v>3000</v>
      </c>
      <c r="F31" s="79">
        <v>3000</v>
      </c>
      <c r="G31" s="19">
        <f t="shared" si="3"/>
        <v>0</v>
      </c>
      <c r="H31" s="19">
        <f t="shared" si="3"/>
        <v>0</v>
      </c>
      <c r="J31" s="28"/>
      <c r="K31" s="29"/>
      <c r="L31" s="30"/>
    </row>
    <row r="32" spans="1:12" x14ac:dyDescent="0.25">
      <c r="A32" s="107">
        <v>750</v>
      </c>
      <c r="B32" s="113"/>
      <c r="C32" s="113"/>
      <c r="D32" s="13" t="s">
        <v>9</v>
      </c>
      <c r="E32" s="21">
        <f>E33</f>
        <v>11500</v>
      </c>
      <c r="F32" s="21">
        <f>F33</f>
        <v>11500</v>
      </c>
      <c r="G32" s="19">
        <f t="shared" si="3"/>
        <v>0</v>
      </c>
      <c r="H32" s="19">
        <f t="shared" si="3"/>
        <v>0</v>
      </c>
    </row>
    <row r="33" spans="1:8" x14ac:dyDescent="0.25">
      <c r="A33" s="140"/>
      <c r="B33" s="65">
        <v>75095</v>
      </c>
      <c r="C33" s="14"/>
      <c r="D33" s="80" t="s">
        <v>10</v>
      </c>
      <c r="E33" s="81">
        <f>E34+E35</f>
        <v>11500</v>
      </c>
      <c r="F33" s="81">
        <f>F34+F35</f>
        <v>11500</v>
      </c>
      <c r="G33" s="19">
        <f t="shared" si="3"/>
        <v>0</v>
      </c>
      <c r="H33" s="19">
        <f t="shared" si="3"/>
        <v>0</v>
      </c>
    </row>
    <row r="34" spans="1:8" x14ac:dyDescent="0.25">
      <c r="A34" s="140"/>
      <c r="B34" s="114"/>
      <c r="C34" s="36">
        <v>4210</v>
      </c>
      <c r="D34" s="10" t="s">
        <v>11</v>
      </c>
      <c r="E34" s="22">
        <v>10000</v>
      </c>
      <c r="F34" s="22">
        <v>10000</v>
      </c>
      <c r="G34" s="19">
        <f t="shared" si="3"/>
        <v>0</v>
      </c>
      <c r="H34" s="19">
        <f t="shared" si="3"/>
        <v>0</v>
      </c>
    </row>
    <row r="35" spans="1:8" x14ac:dyDescent="0.25">
      <c r="A35" s="118"/>
      <c r="B35" s="115"/>
      <c r="C35" s="68">
        <v>4300</v>
      </c>
      <c r="D35" s="48" t="s">
        <v>12</v>
      </c>
      <c r="E35" s="22">
        <v>1500</v>
      </c>
      <c r="F35" s="22">
        <v>1500</v>
      </c>
      <c r="G35" s="19">
        <f t="shared" si="3"/>
        <v>0</v>
      </c>
      <c r="H35" s="19">
        <f t="shared" si="3"/>
        <v>0</v>
      </c>
    </row>
    <row r="36" spans="1:8" s="93" customFormat="1" ht="30" x14ac:dyDescent="0.25">
      <c r="A36" s="50">
        <v>754</v>
      </c>
      <c r="B36" s="141"/>
      <c r="C36" s="132"/>
      <c r="D36" s="92" t="s">
        <v>30</v>
      </c>
      <c r="E36" s="23">
        <f>E37</f>
        <v>6500</v>
      </c>
      <c r="F36" s="23">
        <f>F37</f>
        <v>6500</v>
      </c>
      <c r="G36" s="19">
        <f t="shared" si="3"/>
        <v>0</v>
      </c>
      <c r="H36" s="19">
        <f t="shared" si="3"/>
        <v>0</v>
      </c>
    </row>
    <row r="37" spans="1:8" x14ac:dyDescent="0.25">
      <c r="A37" s="114"/>
      <c r="B37" s="60">
        <v>75412</v>
      </c>
      <c r="C37" s="59"/>
      <c r="D37" s="5" t="s">
        <v>33</v>
      </c>
      <c r="E37" s="22">
        <f>E38+E39</f>
        <v>6500</v>
      </c>
      <c r="F37" s="22">
        <f>F38+F39</f>
        <v>6500</v>
      </c>
      <c r="G37" s="19">
        <f t="shared" si="3"/>
        <v>0</v>
      </c>
      <c r="H37" s="19">
        <f t="shared" si="3"/>
        <v>0</v>
      </c>
    </row>
    <row r="38" spans="1:8" x14ac:dyDescent="0.25">
      <c r="A38" s="116"/>
      <c r="B38" s="114"/>
      <c r="C38" s="58">
        <v>4210</v>
      </c>
      <c r="D38" s="15" t="s">
        <v>11</v>
      </c>
      <c r="E38" s="26">
        <v>5200</v>
      </c>
      <c r="F38" s="26">
        <v>5200</v>
      </c>
      <c r="G38" s="19">
        <f t="shared" si="3"/>
        <v>0</v>
      </c>
      <c r="H38" s="19">
        <f t="shared" si="3"/>
        <v>0</v>
      </c>
    </row>
    <row r="39" spans="1:8" x14ac:dyDescent="0.25">
      <c r="A39" s="115"/>
      <c r="B39" s="115"/>
      <c r="C39" s="68">
        <v>4300</v>
      </c>
      <c r="D39" s="48" t="s">
        <v>12</v>
      </c>
      <c r="E39" s="22">
        <v>1300</v>
      </c>
      <c r="F39" s="22">
        <v>1300</v>
      </c>
      <c r="G39" s="19">
        <f t="shared" si="3"/>
        <v>0</v>
      </c>
      <c r="H39" s="19">
        <f t="shared" si="3"/>
        <v>0</v>
      </c>
    </row>
    <row r="40" spans="1:8" x14ac:dyDescent="0.25">
      <c r="A40" s="107">
        <v>801</v>
      </c>
      <c r="B40" s="126"/>
      <c r="C40" s="122"/>
      <c r="D40" s="13" t="s">
        <v>41</v>
      </c>
      <c r="E40" s="21">
        <f>E41+E43</f>
        <v>1000</v>
      </c>
      <c r="F40" s="21">
        <f>F41+F43</f>
        <v>1000</v>
      </c>
      <c r="G40" s="19">
        <f t="shared" si="3"/>
        <v>0</v>
      </c>
      <c r="H40" s="19">
        <f t="shared" si="3"/>
        <v>0</v>
      </c>
    </row>
    <row r="41" spans="1:8" x14ac:dyDescent="0.25">
      <c r="A41" s="114"/>
      <c r="B41" s="103">
        <v>80101</v>
      </c>
      <c r="C41" s="103"/>
      <c r="D41" s="10" t="s">
        <v>42</v>
      </c>
      <c r="E41" s="22">
        <f>E42</f>
        <v>500</v>
      </c>
      <c r="F41" s="22">
        <f t="shared" ref="F41:H55" si="4">F42</f>
        <v>500</v>
      </c>
      <c r="G41" s="19">
        <f t="shared" si="4"/>
        <v>0</v>
      </c>
      <c r="H41" s="19">
        <f t="shared" si="4"/>
        <v>0</v>
      </c>
    </row>
    <row r="42" spans="1:8" x14ac:dyDescent="0.25">
      <c r="A42" s="116"/>
      <c r="B42" s="101"/>
      <c r="C42" s="103">
        <v>4210</v>
      </c>
      <c r="D42" s="10" t="s">
        <v>11</v>
      </c>
      <c r="E42" s="22">
        <v>500</v>
      </c>
      <c r="F42" s="22">
        <v>500</v>
      </c>
      <c r="G42" s="19">
        <f t="shared" si="4"/>
        <v>0</v>
      </c>
      <c r="H42" s="19">
        <f t="shared" si="4"/>
        <v>0</v>
      </c>
    </row>
    <row r="43" spans="1:8" x14ac:dyDescent="0.25">
      <c r="A43" s="116"/>
      <c r="B43" s="101">
        <v>80195</v>
      </c>
      <c r="C43" s="103"/>
      <c r="D43" s="10" t="s">
        <v>10</v>
      </c>
      <c r="E43" s="22">
        <f>E44</f>
        <v>500</v>
      </c>
      <c r="F43" s="22">
        <f>F44</f>
        <v>500</v>
      </c>
      <c r="G43" s="19">
        <f t="shared" si="4"/>
        <v>0</v>
      </c>
      <c r="H43" s="19">
        <f t="shared" si="4"/>
        <v>0</v>
      </c>
    </row>
    <row r="44" spans="1:8" x14ac:dyDescent="0.25">
      <c r="A44" s="115"/>
      <c r="B44" s="101"/>
      <c r="C44" s="103">
        <v>4210</v>
      </c>
      <c r="D44" s="10" t="s">
        <v>11</v>
      </c>
      <c r="E44" s="22">
        <v>500</v>
      </c>
      <c r="F44" s="22">
        <v>500</v>
      </c>
      <c r="G44" s="19">
        <f t="shared" si="4"/>
        <v>0</v>
      </c>
      <c r="H44" s="19">
        <f t="shared" si="4"/>
        <v>0</v>
      </c>
    </row>
    <row r="45" spans="1:8" x14ac:dyDescent="0.25">
      <c r="A45" s="40">
        <v>900</v>
      </c>
      <c r="B45" s="40"/>
      <c r="C45" s="40"/>
      <c r="D45" s="13" t="s">
        <v>16</v>
      </c>
      <c r="E45" s="21">
        <f>E46+E48</f>
        <v>8341.4</v>
      </c>
      <c r="F45" s="21">
        <f>F46+F48</f>
        <v>8341.4</v>
      </c>
      <c r="G45" s="19">
        <f t="shared" si="4"/>
        <v>0</v>
      </c>
      <c r="H45" s="19">
        <f t="shared" si="4"/>
        <v>0</v>
      </c>
    </row>
    <row r="46" spans="1:8" x14ac:dyDescent="0.25">
      <c r="A46" s="117"/>
      <c r="B46" s="82">
        <v>90015</v>
      </c>
      <c r="C46" s="72"/>
      <c r="D46" s="46" t="s">
        <v>36</v>
      </c>
      <c r="E46" s="24">
        <f>E47</f>
        <v>7000</v>
      </c>
      <c r="F46" s="24">
        <f>F47</f>
        <v>7000</v>
      </c>
      <c r="G46" s="19">
        <f t="shared" si="4"/>
        <v>0</v>
      </c>
      <c r="H46" s="19">
        <f t="shared" si="4"/>
        <v>0</v>
      </c>
    </row>
    <row r="47" spans="1:8" x14ac:dyDescent="0.25">
      <c r="A47" s="140"/>
      <c r="B47" s="72"/>
      <c r="C47" s="82">
        <v>4300</v>
      </c>
      <c r="D47" s="15" t="s">
        <v>12</v>
      </c>
      <c r="E47" s="24">
        <v>7000</v>
      </c>
      <c r="F47" s="24">
        <v>7000</v>
      </c>
      <c r="G47" s="19">
        <f t="shared" si="4"/>
        <v>0</v>
      </c>
      <c r="H47" s="19">
        <f t="shared" si="4"/>
        <v>0</v>
      </c>
    </row>
    <row r="48" spans="1:8" x14ac:dyDescent="0.25">
      <c r="A48" s="140"/>
      <c r="B48" s="39">
        <v>90095</v>
      </c>
      <c r="C48" s="39"/>
      <c r="D48" s="10" t="s">
        <v>10</v>
      </c>
      <c r="E48" s="22">
        <f>E49</f>
        <v>1341.4</v>
      </c>
      <c r="F48" s="22">
        <f>F49</f>
        <v>1341.4</v>
      </c>
      <c r="G48" s="19">
        <f t="shared" si="4"/>
        <v>0</v>
      </c>
      <c r="H48" s="19">
        <f t="shared" si="4"/>
        <v>0</v>
      </c>
    </row>
    <row r="49" spans="1:8" x14ac:dyDescent="0.25">
      <c r="A49" s="140"/>
      <c r="B49" s="101"/>
      <c r="C49" s="64">
        <v>4210</v>
      </c>
      <c r="D49" s="15" t="s">
        <v>11</v>
      </c>
      <c r="E49" s="26">
        <v>1341.4</v>
      </c>
      <c r="F49" s="26">
        <v>1341.4</v>
      </c>
      <c r="G49" s="19">
        <f t="shared" si="4"/>
        <v>0</v>
      </c>
      <c r="H49" s="19">
        <f t="shared" si="4"/>
        <v>0</v>
      </c>
    </row>
    <row r="50" spans="1:8" x14ac:dyDescent="0.25">
      <c r="A50" s="7">
        <v>921</v>
      </c>
      <c r="B50" s="126"/>
      <c r="C50" s="122"/>
      <c r="D50" s="13" t="s">
        <v>17</v>
      </c>
      <c r="E50" s="21">
        <f>E51</f>
        <v>1000</v>
      </c>
      <c r="F50" s="21">
        <f>F51</f>
        <v>1000</v>
      </c>
      <c r="G50" s="19">
        <f t="shared" si="4"/>
        <v>0</v>
      </c>
      <c r="H50" s="19">
        <f t="shared" si="4"/>
        <v>0</v>
      </c>
    </row>
    <row r="51" spans="1:8" x14ac:dyDescent="0.25">
      <c r="A51" s="116"/>
      <c r="B51" s="68">
        <v>92116</v>
      </c>
      <c r="C51" s="54"/>
      <c r="D51" s="48" t="s">
        <v>34</v>
      </c>
      <c r="E51" s="22">
        <f>E52</f>
        <v>1000</v>
      </c>
      <c r="F51" s="22">
        <f>F52</f>
        <v>1000</v>
      </c>
      <c r="G51" s="19">
        <f t="shared" si="4"/>
        <v>0</v>
      </c>
      <c r="H51" s="19">
        <f t="shared" si="4"/>
        <v>0</v>
      </c>
    </row>
    <row r="52" spans="1:8" x14ac:dyDescent="0.25">
      <c r="A52" s="115"/>
      <c r="B52" s="68"/>
      <c r="C52" s="54">
        <v>4240</v>
      </c>
      <c r="D52" s="48" t="s">
        <v>37</v>
      </c>
      <c r="E52" s="22">
        <v>1000</v>
      </c>
      <c r="F52" s="22">
        <v>1000</v>
      </c>
      <c r="G52" s="19">
        <f t="shared" si="4"/>
        <v>0</v>
      </c>
      <c r="H52" s="19">
        <f t="shared" si="4"/>
        <v>0</v>
      </c>
    </row>
    <row r="53" spans="1:8" x14ac:dyDescent="0.25">
      <c r="A53" s="45">
        <v>926</v>
      </c>
      <c r="B53" s="121"/>
      <c r="C53" s="122"/>
      <c r="D53" s="8" t="s">
        <v>8</v>
      </c>
      <c r="E53" s="19">
        <f>E54</f>
        <v>13500</v>
      </c>
      <c r="F53" s="19">
        <f>F54</f>
        <v>13500</v>
      </c>
      <c r="G53" s="19">
        <f t="shared" si="4"/>
        <v>0</v>
      </c>
      <c r="H53" s="19">
        <f t="shared" si="4"/>
        <v>0</v>
      </c>
    </row>
    <row r="54" spans="1:8" x14ac:dyDescent="0.25">
      <c r="A54" s="129"/>
      <c r="B54" s="103">
        <v>92695</v>
      </c>
      <c r="C54" s="103"/>
      <c r="D54" s="5" t="s">
        <v>10</v>
      </c>
      <c r="E54" s="20">
        <f>E55+E56</f>
        <v>13500</v>
      </c>
      <c r="F54" s="20">
        <f>F55+F56</f>
        <v>13500</v>
      </c>
      <c r="G54" s="19">
        <f t="shared" si="4"/>
        <v>0</v>
      </c>
      <c r="H54" s="19">
        <f t="shared" si="4"/>
        <v>0</v>
      </c>
    </row>
    <row r="55" spans="1:8" x14ac:dyDescent="0.25">
      <c r="A55" s="129"/>
      <c r="B55" s="129"/>
      <c r="C55" s="103">
        <v>4210</v>
      </c>
      <c r="D55" s="5" t="s">
        <v>11</v>
      </c>
      <c r="E55" s="20">
        <v>12500</v>
      </c>
      <c r="F55" s="20">
        <v>12500</v>
      </c>
      <c r="G55" s="19">
        <f t="shared" si="4"/>
        <v>0</v>
      </c>
      <c r="H55" s="19">
        <f t="shared" si="4"/>
        <v>0</v>
      </c>
    </row>
    <row r="56" spans="1:8" x14ac:dyDescent="0.25">
      <c r="A56" s="129"/>
      <c r="B56" s="129"/>
      <c r="C56" s="103">
        <v>4300</v>
      </c>
      <c r="D56" s="5" t="s">
        <v>12</v>
      </c>
      <c r="E56" s="20">
        <v>1000</v>
      </c>
      <c r="F56" s="20">
        <v>1000</v>
      </c>
      <c r="G56" s="19">
        <f t="shared" ref="G56:H56" si="5">G57</f>
        <v>0</v>
      </c>
      <c r="H56" s="19">
        <f t="shared" si="5"/>
        <v>0</v>
      </c>
    </row>
    <row r="57" spans="1:8" x14ac:dyDescent="0.25">
      <c r="A57" s="119"/>
      <c r="B57" s="120"/>
      <c r="C57" s="120"/>
      <c r="D57" s="95" t="s">
        <v>25</v>
      </c>
      <c r="E57" s="32">
        <f>E58+E62+E65+E68+E72</f>
        <v>12959.16</v>
      </c>
      <c r="F57" s="32">
        <f>F58+F62+F65+F68+F72</f>
        <v>12959.16</v>
      </c>
      <c r="G57" s="32">
        <v>0</v>
      </c>
      <c r="H57" s="32">
        <v>0</v>
      </c>
    </row>
    <row r="58" spans="1:8" x14ac:dyDescent="0.25">
      <c r="A58" s="7">
        <v>750</v>
      </c>
      <c r="B58" s="126"/>
      <c r="C58" s="122"/>
      <c r="D58" s="13" t="s">
        <v>9</v>
      </c>
      <c r="E58" s="21">
        <f>E59</f>
        <v>3659.16</v>
      </c>
      <c r="F58" s="21">
        <f t="shared" ref="F58" si="6">F59</f>
        <v>3659.16</v>
      </c>
      <c r="G58" s="76">
        <v>0</v>
      </c>
      <c r="H58" s="76">
        <v>0</v>
      </c>
    </row>
    <row r="59" spans="1:8" x14ac:dyDescent="0.25">
      <c r="A59" s="114"/>
      <c r="B59" s="4">
        <v>75095</v>
      </c>
      <c r="C59" s="4"/>
      <c r="D59" s="10" t="s">
        <v>10</v>
      </c>
      <c r="E59" s="22">
        <f>E60+E61</f>
        <v>3659.16</v>
      </c>
      <c r="F59" s="22">
        <f>F60+F61</f>
        <v>3659.16</v>
      </c>
      <c r="G59" s="76">
        <v>0</v>
      </c>
      <c r="H59" s="76">
        <v>0</v>
      </c>
    </row>
    <row r="60" spans="1:8" x14ac:dyDescent="0.25">
      <c r="A60" s="116"/>
      <c r="B60" s="127"/>
      <c r="C60" s="6">
        <v>4210</v>
      </c>
      <c r="D60" s="10" t="s">
        <v>11</v>
      </c>
      <c r="E60" s="22">
        <v>1000</v>
      </c>
      <c r="F60" s="22">
        <v>1000</v>
      </c>
      <c r="G60" s="76">
        <v>0</v>
      </c>
      <c r="H60" s="76">
        <v>0</v>
      </c>
    </row>
    <row r="61" spans="1:8" x14ac:dyDescent="0.25">
      <c r="A61" s="115"/>
      <c r="B61" s="128"/>
      <c r="C61" s="60">
        <v>4300</v>
      </c>
      <c r="D61" s="10" t="s">
        <v>12</v>
      </c>
      <c r="E61" s="22">
        <v>2659.16</v>
      </c>
      <c r="F61" s="22">
        <v>2659.16</v>
      </c>
      <c r="G61" s="76">
        <v>0</v>
      </c>
      <c r="H61" s="76">
        <v>0</v>
      </c>
    </row>
    <row r="62" spans="1:8" s="108" customFormat="1" ht="30" x14ac:dyDescent="0.25">
      <c r="A62" s="50">
        <v>754</v>
      </c>
      <c r="B62" s="131"/>
      <c r="C62" s="132"/>
      <c r="D62" s="109" t="s">
        <v>30</v>
      </c>
      <c r="E62" s="23">
        <f>E63</f>
        <v>1500</v>
      </c>
      <c r="F62" s="23">
        <f t="shared" ref="F62:F63" si="7">F63</f>
        <v>1500</v>
      </c>
      <c r="G62" s="76">
        <v>0</v>
      </c>
      <c r="H62" s="76">
        <v>0</v>
      </c>
    </row>
    <row r="63" spans="1:8" x14ac:dyDescent="0.25">
      <c r="A63" s="114"/>
      <c r="B63" s="4">
        <v>75412</v>
      </c>
      <c r="C63" s="14"/>
      <c r="D63" s="10" t="s">
        <v>33</v>
      </c>
      <c r="E63" s="22">
        <f>E64</f>
        <v>1500</v>
      </c>
      <c r="F63" s="22">
        <f t="shared" si="7"/>
        <v>1500</v>
      </c>
      <c r="G63" s="76">
        <v>0</v>
      </c>
      <c r="H63" s="76">
        <v>0</v>
      </c>
    </row>
    <row r="64" spans="1:8" x14ac:dyDescent="0.25">
      <c r="A64" s="116"/>
      <c r="B64" s="38"/>
      <c r="C64" s="36">
        <v>4210</v>
      </c>
      <c r="D64" s="15" t="s">
        <v>11</v>
      </c>
      <c r="E64" s="26">
        <v>1500</v>
      </c>
      <c r="F64" s="26">
        <v>1500</v>
      </c>
      <c r="G64" s="76">
        <v>0</v>
      </c>
      <c r="H64" s="76">
        <v>0</v>
      </c>
    </row>
    <row r="65" spans="1:8" x14ac:dyDescent="0.25">
      <c r="A65" s="7">
        <v>801</v>
      </c>
      <c r="B65" s="126"/>
      <c r="C65" s="122"/>
      <c r="D65" s="13" t="s">
        <v>41</v>
      </c>
      <c r="E65" s="21">
        <f>E66</f>
        <v>500</v>
      </c>
      <c r="F65" s="21">
        <f t="shared" ref="F65:F66" si="8">F66</f>
        <v>500</v>
      </c>
      <c r="G65" s="76">
        <v>0</v>
      </c>
      <c r="H65" s="76">
        <v>0</v>
      </c>
    </row>
    <row r="66" spans="1:8" x14ac:dyDescent="0.25">
      <c r="A66" s="125"/>
      <c r="B66" s="4">
        <v>80101</v>
      </c>
      <c r="C66" s="4"/>
      <c r="D66" s="10" t="s">
        <v>42</v>
      </c>
      <c r="E66" s="22">
        <f>E67</f>
        <v>500</v>
      </c>
      <c r="F66" s="22">
        <f t="shared" si="8"/>
        <v>500</v>
      </c>
      <c r="G66" s="76">
        <v>0</v>
      </c>
      <c r="H66" s="76">
        <v>0</v>
      </c>
    </row>
    <row r="67" spans="1:8" x14ac:dyDescent="0.25">
      <c r="A67" s="125"/>
      <c r="B67" s="64"/>
      <c r="C67" s="4">
        <v>4210</v>
      </c>
      <c r="D67" s="10" t="s">
        <v>11</v>
      </c>
      <c r="E67" s="22">
        <v>500</v>
      </c>
      <c r="F67" s="22">
        <v>500</v>
      </c>
      <c r="G67" s="76">
        <v>0</v>
      </c>
      <c r="H67" s="76">
        <v>0</v>
      </c>
    </row>
    <row r="68" spans="1:8" x14ac:dyDescent="0.25">
      <c r="A68" s="96">
        <v>900</v>
      </c>
      <c r="B68" s="96"/>
      <c r="C68" s="96"/>
      <c r="D68" s="13" t="s">
        <v>16</v>
      </c>
      <c r="E68" s="21">
        <f>E69</f>
        <v>6300</v>
      </c>
      <c r="F68" s="21">
        <f>F69</f>
        <v>6300</v>
      </c>
      <c r="G68" s="76">
        <v>0</v>
      </c>
      <c r="H68" s="76">
        <v>0</v>
      </c>
    </row>
    <row r="69" spans="1:8" x14ac:dyDescent="0.25">
      <c r="A69" s="114"/>
      <c r="B69" s="98">
        <v>90095</v>
      </c>
      <c r="C69" s="98"/>
      <c r="D69" s="10" t="s">
        <v>10</v>
      </c>
      <c r="E69" s="22">
        <f>E70+E71</f>
        <v>6300</v>
      </c>
      <c r="F69" s="22">
        <f t="shared" ref="F69" si="9">F70+F71</f>
        <v>6300</v>
      </c>
      <c r="G69" s="76">
        <v>0</v>
      </c>
      <c r="H69" s="76">
        <v>0</v>
      </c>
    </row>
    <row r="70" spans="1:8" x14ac:dyDescent="0.25">
      <c r="A70" s="116"/>
      <c r="B70" s="114"/>
      <c r="C70" s="97">
        <v>4210</v>
      </c>
      <c r="D70" s="15" t="s">
        <v>11</v>
      </c>
      <c r="E70" s="26">
        <v>1000</v>
      </c>
      <c r="F70" s="26">
        <v>1000</v>
      </c>
      <c r="G70" s="76">
        <v>0</v>
      </c>
      <c r="H70" s="76">
        <v>0</v>
      </c>
    </row>
    <row r="71" spans="1:8" x14ac:dyDescent="0.25">
      <c r="A71" s="115"/>
      <c r="B71" s="115"/>
      <c r="C71" s="47">
        <v>4300</v>
      </c>
      <c r="D71" s="48" t="s">
        <v>12</v>
      </c>
      <c r="E71" s="24">
        <v>5300</v>
      </c>
      <c r="F71" s="24">
        <v>5300</v>
      </c>
      <c r="G71" s="76">
        <v>0</v>
      </c>
      <c r="H71" s="76">
        <v>0</v>
      </c>
    </row>
    <row r="72" spans="1:8" x14ac:dyDescent="0.25">
      <c r="A72" s="96">
        <v>921</v>
      </c>
      <c r="B72" s="126"/>
      <c r="C72" s="122"/>
      <c r="D72" s="13" t="s">
        <v>17</v>
      </c>
      <c r="E72" s="21">
        <f>E73</f>
        <v>1000</v>
      </c>
      <c r="F72" s="21">
        <f>F73</f>
        <v>1000</v>
      </c>
      <c r="G72" s="76">
        <v>0</v>
      </c>
      <c r="H72" s="76">
        <v>0</v>
      </c>
    </row>
    <row r="73" spans="1:8" x14ac:dyDescent="0.25">
      <c r="A73" s="114"/>
      <c r="B73" s="99">
        <v>92109</v>
      </c>
      <c r="C73" s="99"/>
      <c r="D73" s="10" t="s">
        <v>18</v>
      </c>
      <c r="E73" s="22">
        <f>E74</f>
        <v>1000</v>
      </c>
      <c r="F73" s="22">
        <f>F74</f>
        <v>1000</v>
      </c>
      <c r="G73" s="76">
        <v>0</v>
      </c>
      <c r="H73" s="76">
        <v>0</v>
      </c>
    </row>
    <row r="74" spans="1:8" x14ac:dyDescent="0.25">
      <c r="A74" s="115"/>
      <c r="B74" s="97"/>
      <c r="C74" s="99">
        <v>4210</v>
      </c>
      <c r="D74" s="10" t="s">
        <v>11</v>
      </c>
      <c r="E74" s="22">
        <v>1000</v>
      </c>
      <c r="F74" s="22">
        <v>1000</v>
      </c>
      <c r="G74" s="76">
        <v>0</v>
      </c>
      <c r="H74" s="76">
        <v>0</v>
      </c>
    </row>
    <row r="75" spans="1:8" x14ac:dyDescent="0.25">
      <c r="A75" s="119"/>
      <c r="B75" s="120"/>
      <c r="C75" s="120"/>
      <c r="D75" s="95" t="s">
        <v>24</v>
      </c>
      <c r="E75" s="32">
        <f>E76+E79+E82+E88</f>
        <v>14887.34</v>
      </c>
      <c r="F75" s="32">
        <f>F76+F79+F82+F88</f>
        <v>14887.34</v>
      </c>
      <c r="G75" s="32">
        <v>0</v>
      </c>
      <c r="H75" s="32">
        <v>0</v>
      </c>
    </row>
    <row r="76" spans="1:8" x14ac:dyDescent="0.25">
      <c r="A76" s="107">
        <v>750</v>
      </c>
      <c r="B76" s="126"/>
      <c r="C76" s="122"/>
      <c r="D76" s="13" t="s">
        <v>9</v>
      </c>
      <c r="E76" s="21">
        <f>E77</f>
        <v>2500</v>
      </c>
      <c r="F76" s="21">
        <f>F77</f>
        <v>2500</v>
      </c>
      <c r="G76" s="76">
        <v>0</v>
      </c>
      <c r="H76" s="76">
        <v>0</v>
      </c>
    </row>
    <row r="77" spans="1:8" x14ac:dyDescent="0.25">
      <c r="A77" s="104"/>
      <c r="B77" s="103">
        <v>75095</v>
      </c>
      <c r="C77" s="103"/>
      <c r="D77" s="10" t="s">
        <v>10</v>
      </c>
      <c r="E77" s="22">
        <f>E78</f>
        <v>2500</v>
      </c>
      <c r="F77" s="22">
        <f>F78</f>
        <v>2500</v>
      </c>
      <c r="G77" s="76">
        <v>0</v>
      </c>
      <c r="H77" s="76">
        <v>0</v>
      </c>
    </row>
    <row r="78" spans="1:8" x14ac:dyDescent="0.25">
      <c r="A78" s="105"/>
      <c r="B78" s="75"/>
      <c r="C78" s="103">
        <v>4210</v>
      </c>
      <c r="D78" s="10" t="s">
        <v>11</v>
      </c>
      <c r="E78" s="22">
        <v>2500</v>
      </c>
      <c r="F78" s="22">
        <v>2500</v>
      </c>
      <c r="G78" s="76">
        <v>0</v>
      </c>
      <c r="H78" s="76">
        <v>0</v>
      </c>
    </row>
    <row r="79" spans="1:8" x14ac:dyDescent="0.25">
      <c r="A79" s="7">
        <v>754</v>
      </c>
      <c r="B79" s="126"/>
      <c r="C79" s="122"/>
      <c r="D79" s="13" t="s">
        <v>9</v>
      </c>
      <c r="E79" s="21">
        <f>E80</f>
        <v>500</v>
      </c>
      <c r="F79" s="21">
        <f>F80</f>
        <v>500</v>
      </c>
      <c r="G79" s="76">
        <v>0</v>
      </c>
      <c r="H79" s="76">
        <v>0</v>
      </c>
    </row>
    <row r="80" spans="1:8" x14ac:dyDescent="0.25">
      <c r="A80" s="129"/>
      <c r="B80" s="60">
        <v>75412</v>
      </c>
      <c r="C80" s="60"/>
      <c r="D80" s="10" t="s">
        <v>10</v>
      </c>
      <c r="E80" s="22">
        <f>E81</f>
        <v>500</v>
      </c>
      <c r="F80" s="22">
        <f>F81</f>
        <v>500</v>
      </c>
      <c r="G80" s="76">
        <v>0</v>
      </c>
      <c r="H80" s="76">
        <v>0</v>
      </c>
    </row>
    <row r="81" spans="1:8" x14ac:dyDescent="0.25">
      <c r="A81" s="129"/>
      <c r="B81" s="103"/>
      <c r="C81" s="60">
        <v>4210</v>
      </c>
      <c r="D81" s="10" t="s">
        <v>11</v>
      </c>
      <c r="E81" s="22">
        <v>500</v>
      </c>
      <c r="F81" s="22">
        <v>500</v>
      </c>
      <c r="G81" s="76">
        <v>0</v>
      </c>
      <c r="H81" s="76">
        <v>0</v>
      </c>
    </row>
    <row r="82" spans="1:8" x14ac:dyDescent="0.25">
      <c r="A82" s="61">
        <v>900</v>
      </c>
      <c r="B82" s="134"/>
      <c r="C82" s="124"/>
      <c r="D82" s="12" t="s">
        <v>16</v>
      </c>
      <c r="E82" s="23">
        <f>E83+E85</f>
        <v>9887.34</v>
      </c>
      <c r="F82" s="23">
        <f>F83+F85</f>
        <v>9887.34</v>
      </c>
      <c r="G82" s="76">
        <v>0</v>
      </c>
      <c r="H82" s="76">
        <v>0</v>
      </c>
    </row>
    <row r="83" spans="1:8" x14ac:dyDescent="0.25">
      <c r="A83" s="117"/>
      <c r="B83" s="31">
        <v>90015</v>
      </c>
      <c r="C83" s="14"/>
      <c r="D83" s="10" t="s">
        <v>36</v>
      </c>
      <c r="E83" s="22">
        <f>E84</f>
        <v>3500</v>
      </c>
      <c r="F83" s="22">
        <f>F84</f>
        <v>3500</v>
      </c>
      <c r="G83" s="76">
        <v>0</v>
      </c>
      <c r="H83" s="76">
        <v>0</v>
      </c>
    </row>
    <row r="84" spans="1:8" x14ac:dyDescent="0.25">
      <c r="A84" s="140"/>
      <c r="B84" s="106"/>
      <c r="C84" s="103">
        <v>4300</v>
      </c>
      <c r="D84" s="10" t="s">
        <v>12</v>
      </c>
      <c r="E84" s="22">
        <v>3500</v>
      </c>
      <c r="F84" s="22">
        <v>3500</v>
      </c>
      <c r="G84" s="76">
        <v>0</v>
      </c>
      <c r="H84" s="76">
        <v>0</v>
      </c>
    </row>
    <row r="85" spans="1:8" x14ac:dyDescent="0.25">
      <c r="A85" s="140"/>
      <c r="B85" s="68">
        <v>90095</v>
      </c>
      <c r="C85" s="68"/>
      <c r="D85" s="10" t="s">
        <v>10</v>
      </c>
      <c r="E85" s="22">
        <f>E86+E87</f>
        <v>6387.34</v>
      </c>
      <c r="F85" s="22">
        <f>F86+F87</f>
        <v>6387.34</v>
      </c>
      <c r="G85" s="76">
        <v>0</v>
      </c>
      <c r="H85" s="76">
        <v>0</v>
      </c>
    </row>
    <row r="86" spans="1:8" x14ac:dyDescent="0.25">
      <c r="A86" s="140"/>
      <c r="B86" s="114"/>
      <c r="C86" s="103">
        <v>4210</v>
      </c>
      <c r="D86" s="10" t="s">
        <v>11</v>
      </c>
      <c r="E86" s="22">
        <v>387.34</v>
      </c>
      <c r="F86" s="22">
        <v>387.34</v>
      </c>
      <c r="G86" s="76">
        <v>0</v>
      </c>
      <c r="H86" s="76">
        <v>0</v>
      </c>
    </row>
    <row r="87" spans="1:8" x14ac:dyDescent="0.25">
      <c r="A87" s="118"/>
      <c r="B87" s="115"/>
      <c r="C87" s="103">
        <v>4300</v>
      </c>
      <c r="D87" s="10" t="s">
        <v>12</v>
      </c>
      <c r="E87" s="22">
        <v>6000</v>
      </c>
      <c r="F87" s="22">
        <v>6000</v>
      </c>
      <c r="G87" s="76">
        <v>0</v>
      </c>
      <c r="H87" s="76">
        <v>0</v>
      </c>
    </row>
    <row r="88" spans="1:8" x14ac:dyDescent="0.25">
      <c r="A88" s="40">
        <v>921</v>
      </c>
      <c r="B88" s="146"/>
      <c r="C88" s="147"/>
      <c r="D88" s="13" t="s">
        <v>17</v>
      </c>
      <c r="E88" s="21">
        <f>E89</f>
        <v>2000</v>
      </c>
      <c r="F88" s="21">
        <f>F89</f>
        <v>2000</v>
      </c>
      <c r="G88" s="76">
        <v>0</v>
      </c>
      <c r="H88" s="76">
        <v>0</v>
      </c>
    </row>
    <row r="89" spans="1:8" x14ac:dyDescent="0.25">
      <c r="A89" s="117"/>
      <c r="B89" s="42">
        <v>92109</v>
      </c>
      <c r="C89" s="42"/>
      <c r="D89" s="46" t="s">
        <v>18</v>
      </c>
      <c r="E89" s="22">
        <f>E90+E91</f>
        <v>2000</v>
      </c>
      <c r="F89" s="22">
        <f>F90+F91</f>
        <v>2000</v>
      </c>
      <c r="G89" s="76">
        <v>0</v>
      </c>
      <c r="H89" s="76">
        <v>0</v>
      </c>
    </row>
    <row r="90" spans="1:8" x14ac:dyDescent="0.25">
      <c r="A90" s="140"/>
      <c r="B90" s="114"/>
      <c r="C90" s="42">
        <v>4210</v>
      </c>
      <c r="D90" s="46" t="s">
        <v>11</v>
      </c>
      <c r="E90" s="22">
        <v>776</v>
      </c>
      <c r="F90" s="22">
        <v>776</v>
      </c>
      <c r="G90" s="76">
        <v>0</v>
      </c>
      <c r="H90" s="76">
        <v>0</v>
      </c>
    </row>
    <row r="91" spans="1:8" x14ac:dyDescent="0.25">
      <c r="A91" s="140"/>
      <c r="B91" s="115"/>
      <c r="C91" s="42">
        <v>4300</v>
      </c>
      <c r="D91" s="46" t="s">
        <v>12</v>
      </c>
      <c r="E91" s="22">
        <v>1224</v>
      </c>
      <c r="F91" s="22">
        <v>1224</v>
      </c>
      <c r="G91" s="76">
        <v>0</v>
      </c>
      <c r="H91" s="76">
        <v>0</v>
      </c>
    </row>
    <row r="92" spans="1:8" x14ac:dyDescent="0.25">
      <c r="A92" s="119"/>
      <c r="B92" s="120"/>
      <c r="C92" s="120"/>
      <c r="D92" s="95" t="s">
        <v>20</v>
      </c>
      <c r="E92" s="32">
        <f>E93+E97+E103+E107+E100</f>
        <v>16411.95</v>
      </c>
      <c r="F92" s="32">
        <f>F93+F97+F103+F107+F100</f>
        <v>16411.95</v>
      </c>
      <c r="G92" s="32">
        <v>0</v>
      </c>
      <c r="H92" s="32">
        <v>0</v>
      </c>
    </row>
    <row r="93" spans="1:8" x14ac:dyDescent="0.25">
      <c r="A93" s="45">
        <v>750</v>
      </c>
      <c r="B93" s="126"/>
      <c r="C93" s="122"/>
      <c r="D93" s="13" t="s">
        <v>9</v>
      </c>
      <c r="E93" s="21">
        <f>E94</f>
        <v>10311.950000000001</v>
      </c>
      <c r="F93" s="21">
        <f>F94</f>
        <v>10311.950000000001</v>
      </c>
      <c r="G93" s="76">
        <v>0</v>
      </c>
      <c r="H93" s="76">
        <v>0</v>
      </c>
    </row>
    <row r="94" spans="1:8" x14ac:dyDescent="0.25">
      <c r="A94" s="114"/>
      <c r="B94" s="43">
        <v>75095</v>
      </c>
      <c r="C94" s="43"/>
      <c r="D94" s="10" t="s">
        <v>10</v>
      </c>
      <c r="E94" s="22">
        <f>E95+E96</f>
        <v>10311.950000000001</v>
      </c>
      <c r="F94" s="22">
        <f>F95+F96</f>
        <v>10311.950000000001</v>
      </c>
      <c r="G94" s="76">
        <v>0</v>
      </c>
      <c r="H94" s="76">
        <v>0</v>
      </c>
    </row>
    <row r="95" spans="1:8" x14ac:dyDescent="0.25">
      <c r="A95" s="116"/>
      <c r="B95" s="114"/>
      <c r="C95" s="44">
        <v>4210</v>
      </c>
      <c r="D95" s="10" t="s">
        <v>11</v>
      </c>
      <c r="E95" s="22">
        <v>8311.9500000000007</v>
      </c>
      <c r="F95" s="22">
        <v>8311.9500000000007</v>
      </c>
      <c r="G95" s="76">
        <v>0</v>
      </c>
      <c r="H95" s="76">
        <v>0</v>
      </c>
    </row>
    <row r="96" spans="1:8" x14ac:dyDescent="0.25">
      <c r="A96" s="115"/>
      <c r="B96" s="115"/>
      <c r="C96" s="68">
        <v>4300</v>
      </c>
      <c r="D96" s="46" t="s">
        <v>12</v>
      </c>
      <c r="E96" s="22">
        <v>2000</v>
      </c>
      <c r="F96" s="22">
        <v>2000</v>
      </c>
      <c r="G96" s="76">
        <v>0</v>
      </c>
      <c r="H96" s="76">
        <v>0</v>
      </c>
    </row>
    <row r="97" spans="1:8" s="108" customFormat="1" ht="30" x14ac:dyDescent="0.25">
      <c r="A97" s="50">
        <v>754</v>
      </c>
      <c r="B97" s="131"/>
      <c r="C97" s="132"/>
      <c r="D97" s="109" t="s">
        <v>30</v>
      </c>
      <c r="E97" s="23">
        <f>E98</f>
        <v>2000</v>
      </c>
      <c r="F97" s="23">
        <f t="shared" ref="F97:F98" si="10">F98</f>
        <v>2000</v>
      </c>
      <c r="G97" s="76">
        <v>0</v>
      </c>
      <c r="H97" s="76">
        <v>0</v>
      </c>
    </row>
    <row r="98" spans="1:8" x14ac:dyDescent="0.25">
      <c r="A98" s="114"/>
      <c r="B98" s="99">
        <v>75412</v>
      </c>
      <c r="C98" s="98"/>
      <c r="D98" s="10" t="s">
        <v>33</v>
      </c>
      <c r="E98" s="22">
        <f>E99</f>
        <v>2000</v>
      </c>
      <c r="F98" s="22">
        <f t="shared" si="10"/>
        <v>2000</v>
      </c>
      <c r="G98" s="76">
        <v>0</v>
      </c>
      <c r="H98" s="76">
        <v>0</v>
      </c>
    </row>
    <row r="99" spans="1:8" x14ac:dyDescent="0.25">
      <c r="A99" s="116"/>
      <c r="B99" s="97"/>
      <c r="C99" s="97">
        <v>4210</v>
      </c>
      <c r="D99" s="15" t="s">
        <v>11</v>
      </c>
      <c r="E99" s="26">
        <v>2000</v>
      </c>
      <c r="F99" s="26">
        <v>2000</v>
      </c>
      <c r="G99" s="76">
        <v>0</v>
      </c>
      <c r="H99" s="76">
        <v>0</v>
      </c>
    </row>
    <row r="100" spans="1:8" x14ac:dyDescent="0.25">
      <c r="A100" s="107">
        <v>801</v>
      </c>
      <c r="B100" s="126"/>
      <c r="C100" s="122"/>
      <c r="D100" s="13" t="s">
        <v>41</v>
      </c>
      <c r="E100" s="21">
        <f>E101</f>
        <v>500</v>
      </c>
      <c r="F100" s="21">
        <f t="shared" ref="F100:F101" si="11">F101</f>
        <v>500</v>
      </c>
      <c r="G100" s="76">
        <v>0</v>
      </c>
      <c r="H100" s="76">
        <v>0</v>
      </c>
    </row>
    <row r="101" spans="1:8" x14ac:dyDescent="0.25">
      <c r="A101" s="125"/>
      <c r="B101" s="103">
        <v>80101</v>
      </c>
      <c r="C101" s="103"/>
      <c r="D101" s="10" t="s">
        <v>42</v>
      </c>
      <c r="E101" s="22">
        <f>E102</f>
        <v>500</v>
      </c>
      <c r="F101" s="22">
        <f t="shared" si="11"/>
        <v>500</v>
      </c>
      <c r="G101" s="76">
        <v>0</v>
      </c>
      <c r="H101" s="76">
        <v>0</v>
      </c>
    </row>
    <row r="102" spans="1:8" x14ac:dyDescent="0.25">
      <c r="A102" s="125"/>
      <c r="B102" s="101"/>
      <c r="C102" s="103">
        <v>4210</v>
      </c>
      <c r="D102" s="10" t="s">
        <v>11</v>
      </c>
      <c r="E102" s="22">
        <v>500</v>
      </c>
      <c r="F102" s="22">
        <v>500</v>
      </c>
      <c r="G102" s="76">
        <v>0</v>
      </c>
      <c r="H102" s="76">
        <v>0</v>
      </c>
    </row>
    <row r="103" spans="1:8" x14ac:dyDescent="0.25">
      <c r="A103" s="107">
        <v>900</v>
      </c>
      <c r="B103" s="121"/>
      <c r="C103" s="122"/>
      <c r="D103" s="13" t="s">
        <v>16</v>
      </c>
      <c r="E103" s="21">
        <f>E104</f>
        <v>1600</v>
      </c>
      <c r="F103" s="21">
        <f>F104</f>
        <v>1600</v>
      </c>
      <c r="G103" s="76">
        <v>0</v>
      </c>
      <c r="H103" s="76">
        <v>0</v>
      </c>
    </row>
    <row r="104" spans="1:8" x14ac:dyDescent="0.25">
      <c r="A104" s="117"/>
      <c r="B104" s="62">
        <v>90095</v>
      </c>
      <c r="C104" s="4"/>
      <c r="D104" s="10" t="s">
        <v>10</v>
      </c>
      <c r="E104" s="22">
        <f>E105+E106</f>
        <v>1600</v>
      </c>
      <c r="F104" s="22">
        <f>F105+F106</f>
        <v>1600</v>
      </c>
      <c r="G104" s="76">
        <v>0</v>
      </c>
      <c r="H104" s="76">
        <v>0</v>
      </c>
    </row>
    <row r="105" spans="1:8" x14ac:dyDescent="0.25">
      <c r="A105" s="140"/>
      <c r="B105" s="114"/>
      <c r="C105" s="110">
        <v>4210</v>
      </c>
      <c r="D105" s="46" t="s">
        <v>11</v>
      </c>
      <c r="E105" s="22">
        <v>600</v>
      </c>
      <c r="F105" s="22">
        <v>600</v>
      </c>
      <c r="G105" s="76">
        <v>0</v>
      </c>
      <c r="H105" s="76">
        <v>0</v>
      </c>
    </row>
    <row r="106" spans="1:8" x14ac:dyDescent="0.25">
      <c r="A106" s="118"/>
      <c r="B106" s="115"/>
      <c r="C106" s="110">
        <v>4300</v>
      </c>
      <c r="D106" s="46" t="s">
        <v>12</v>
      </c>
      <c r="E106" s="22">
        <v>1000</v>
      </c>
      <c r="F106" s="22">
        <v>1000</v>
      </c>
      <c r="G106" s="76">
        <v>0</v>
      </c>
      <c r="H106" s="76">
        <v>0</v>
      </c>
    </row>
    <row r="107" spans="1:8" x14ac:dyDescent="0.25">
      <c r="A107" s="7">
        <v>921</v>
      </c>
      <c r="B107" s="121"/>
      <c r="C107" s="122"/>
      <c r="D107" s="12" t="s">
        <v>17</v>
      </c>
      <c r="E107" s="23">
        <f>E108+E111</f>
        <v>2000</v>
      </c>
      <c r="F107" s="23">
        <f>F108+F111</f>
        <v>2000</v>
      </c>
      <c r="G107" s="76">
        <v>0</v>
      </c>
      <c r="H107" s="76">
        <v>0</v>
      </c>
    </row>
    <row r="108" spans="1:8" x14ac:dyDescent="0.25">
      <c r="A108" s="114"/>
      <c r="B108" s="4">
        <v>92109</v>
      </c>
      <c r="C108" s="14"/>
      <c r="D108" s="10" t="s">
        <v>18</v>
      </c>
      <c r="E108" s="22">
        <f>E109+E110</f>
        <v>1500</v>
      </c>
      <c r="F108" s="22">
        <f>F109+F110</f>
        <v>1500</v>
      </c>
      <c r="G108" s="76">
        <v>0</v>
      </c>
      <c r="H108" s="76">
        <v>0</v>
      </c>
    </row>
    <row r="109" spans="1:8" x14ac:dyDescent="0.25">
      <c r="A109" s="116"/>
      <c r="B109" s="114"/>
      <c r="C109" s="51">
        <v>4210</v>
      </c>
      <c r="D109" s="10" t="s">
        <v>11</v>
      </c>
      <c r="E109" s="22">
        <v>1000</v>
      </c>
      <c r="F109" s="22">
        <v>1000</v>
      </c>
      <c r="G109" s="76">
        <v>0</v>
      </c>
      <c r="H109" s="76">
        <v>0</v>
      </c>
    </row>
    <row r="110" spans="1:8" x14ac:dyDescent="0.25">
      <c r="A110" s="116"/>
      <c r="B110" s="116"/>
      <c r="C110" s="64">
        <v>4300</v>
      </c>
      <c r="D110" s="15" t="s">
        <v>12</v>
      </c>
      <c r="E110" s="22">
        <v>500</v>
      </c>
      <c r="F110" s="22">
        <v>500</v>
      </c>
      <c r="G110" s="76">
        <v>0</v>
      </c>
      <c r="H110" s="76">
        <v>0</v>
      </c>
    </row>
    <row r="111" spans="1:8" x14ac:dyDescent="0.25">
      <c r="A111" s="116"/>
      <c r="B111" s="68">
        <v>92116</v>
      </c>
      <c r="C111" s="68"/>
      <c r="D111" s="10" t="s">
        <v>34</v>
      </c>
      <c r="E111" s="22">
        <f>E112</f>
        <v>500</v>
      </c>
      <c r="F111" s="22">
        <f>F112</f>
        <v>500</v>
      </c>
      <c r="G111" s="76">
        <v>0</v>
      </c>
      <c r="H111" s="76">
        <v>0</v>
      </c>
    </row>
    <row r="112" spans="1:8" x14ac:dyDescent="0.25">
      <c r="A112" s="115"/>
      <c r="B112" s="68"/>
      <c r="C112" s="68">
        <v>4240</v>
      </c>
      <c r="D112" s="10" t="s">
        <v>43</v>
      </c>
      <c r="E112" s="22">
        <v>500</v>
      </c>
      <c r="F112" s="22">
        <v>500</v>
      </c>
      <c r="G112" s="76">
        <v>0</v>
      </c>
      <c r="H112" s="76">
        <v>0</v>
      </c>
    </row>
    <row r="113" spans="1:8" x14ac:dyDescent="0.25">
      <c r="A113" s="119"/>
      <c r="B113" s="120"/>
      <c r="C113" s="120"/>
      <c r="D113" s="95" t="s">
        <v>7</v>
      </c>
      <c r="E113" s="32">
        <f>E114+E117+E120+E126</f>
        <v>23183</v>
      </c>
      <c r="F113" s="32">
        <f>F114+F117+F120+F126</f>
        <v>23183</v>
      </c>
      <c r="G113" s="32">
        <v>0</v>
      </c>
      <c r="H113" s="32">
        <v>0</v>
      </c>
    </row>
    <row r="114" spans="1:8" x14ac:dyDescent="0.25">
      <c r="A114" s="53">
        <v>750</v>
      </c>
      <c r="B114" s="121"/>
      <c r="C114" s="122"/>
      <c r="D114" s="13" t="s">
        <v>9</v>
      </c>
      <c r="E114" s="21">
        <f>E115</f>
        <v>4000</v>
      </c>
      <c r="F114" s="21">
        <f>F115</f>
        <v>4000</v>
      </c>
      <c r="G114" s="76">
        <v>0</v>
      </c>
      <c r="H114" s="76">
        <v>0</v>
      </c>
    </row>
    <row r="115" spans="1:8" x14ac:dyDescent="0.25">
      <c r="A115" s="117"/>
      <c r="B115" s="51">
        <v>75095</v>
      </c>
      <c r="C115" s="51"/>
      <c r="D115" s="10" t="s">
        <v>10</v>
      </c>
      <c r="E115" s="22">
        <f>E116</f>
        <v>4000</v>
      </c>
      <c r="F115" s="22">
        <f>F116</f>
        <v>4000</v>
      </c>
      <c r="G115" s="76">
        <v>0</v>
      </c>
      <c r="H115" s="76">
        <v>0</v>
      </c>
    </row>
    <row r="116" spans="1:8" x14ac:dyDescent="0.25">
      <c r="A116" s="140"/>
      <c r="B116" s="64"/>
      <c r="C116" s="64">
        <v>4210</v>
      </c>
      <c r="D116" s="15" t="s">
        <v>11</v>
      </c>
      <c r="E116" s="26">
        <v>4000</v>
      </c>
      <c r="F116" s="26">
        <v>4000</v>
      </c>
      <c r="G116" s="76">
        <v>0</v>
      </c>
      <c r="H116" s="76">
        <v>0</v>
      </c>
    </row>
    <row r="117" spans="1:8" ht="30" x14ac:dyDescent="0.25">
      <c r="A117" s="50">
        <v>754</v>
      </c>
      <c r="B117" s="68"/>
      <c r="C117" s="68"/>
      <c r="D117" s="49" t="s">
        <v>30</v>
      </c>
      <c r="E117" s="21">
        <f>E118</f>
        <v>1000</v>
      </c>
      <c r="F117" s="21">
        <f>F118</f>
        <v>1000</v>
      </c>
      <c r="G117" s="76">
        <v>0</v>
      </c>
      <c r="H117" s="76">
        <v>0</v>
      </c>
    </row>
    <row r="118" spans="1:8" x14ac:dyDescent="0.25">
      <c r="A118" s="117"/>
      <c r="B118" s="68">
        <v>75412</v>
      </c>
      <c r="C118" s="68"/>
      <c r="D118" s="10" t="s">
        <v>33</v>
      </c>
      <c r="E118" s="22">
        <f>E119</f>
        <v>1000</v>
      </c>
      <c r="F118" s="22">
        <f>F119</f>
        <v>1000</v>
      </c>
      <c r="G118" s="76">
        <v>0</v>
      </c>
      <c r="H118" s="76">
        <v>0</v>
      </c>
    </row>
    <row r="119" spans="1:8" x14ac:dyDescent="0.25">
      <c r="A119" s="118"/>
      <c r="B119" s="68"/>
      <c r="C119" s="68">
        <v>4210</v>
      </c>
      <c r="D119" s="10" t="s">
        <v>11</v>
      </c>
      <c r="E119" s="22">
        <v>1000</v>
      </c>
      <c r="F119" s="22">
        <v>1000</v>
      </c>
      <c r="G119" s="76">
        <v>0</v>
      </c>
      <c r="H119" s="76">
        <v>0</v>
      </c>
    </row>
    <row r="120" spans="1:8" x14ac:dyDescent="0.25">
      <c r="A120" s="72">
        <v>900</v>
      </c>
      <c r="B120" s="123"/>
      <c r="C120" s="124"/>
      <c r="D120" s="12" t="s">
        <v>16</v>
      </c>
      <c r="E120" s="23">
        <f>E121+E123</f>
        <v>14783</v>
      </c>
      <c r="F120" s="23">
        <f>F121+F123</f>
        <v>14783</v>
      </c>
      <c r="G120" s="76">
        <v>0</v>
      </c>
      <c r="H120" s="76">
        <v>0</v>
      </c>
    </row>
    <row r="121" spans="1:8" x14ac:dyDescent="0.25">
      <c r="A121" s="117"/>
      <c r="B121" s="47">
        <v>90015</v>
      </c>
      <c r="C121" s="47"/>
      <c r="D121" s="46" t="s">
        <v>36</v>
      </c>
      <c r="E121" s="24">
        <f>E122</f>
        <v>7000</v>
      </c>
      <c r="F121" s="24">
        <f>F122</f>
        <v>7000</v>
      </c>
      <c r="G121" s="76">
        <v>0</v>
      </c>
      <c r="H121" s="76">
        <v>0</v>
      </c>
    </row>
    <row r="122" spans="1:8" x14ac:dyDescent="0.25">
      <c r="A122" s="140"/>
      <c r="B122" s="47"/>
      <c r="C122" s="47">
        <v>4300</v>
      </c>
      <c r="D122" s="46" t="s">
        <v>12</v>
      </c>
      <c r="E122" s="24">
        <v>7000</v>
      </c>
      <c r="F122" s="24">
        <v>7000</v>
      </c>
      <c r="G122" s="76">
        <v>0</v>
      </c>
      <c r="H122" s="76">
        <v>0</v>
      </c>
    </row>
    <row r="123" spans="1:8" x14ac:dyDescent="0.25">
      <c r="A123" s="140"/>
      <c r="B123" s="4">
        <v>90095</v>
      </c>
      <c r="C123" s="14"/>
      <c r="D123" s="10" t="s">
        <v>10</v>
      </c>
      <c r="E123" s="22">
        <f>E124+E125</f>
        <v>7783</v>
      </c>
      <c r="F123" s="22">
        <f>F124+F125</f>
        <v>7783</v>
      </c>
      <c r="G123" s="76">
        <v>0</v>
      </c>
      <c r="H123" s="76">
        <v>0</v>
      </c>
    </row>
    <row r="124" spans="1:8" x14ac:dyDescent="0.25">
      <c r="A124" s="140"/>
      <c r="B124" s="129"/>
      <c r="C124" s="54">
        <v>4210</v>
      </c>
      <c r="D124" s="10" t="s">
        <v>11</v>
      </c>
      <c r="E124" s="22">
        <v>2783</v>
      </c>
      <c r="F124" s="22">
        <v>2783</v>
      </c>
      <c r="G124" s="76">
        <v>0</v>
      </c>
      <c r="H124" s="76">
        <v>0</v>
      </c>
    </row>
    <row r="125" spans="1:8" x14ac:dyDescent="0.25">
      <c r="A125" s="118"/>
      <c r="B125" s="129"/>
      <c r="C125" s="54">
        <v>4300</v>
      </c>
      <c r="D125" s="10" t="s">
        <v>12</v>
      </c>
      <c r="E125" s="22">
        <v>5000</v>
      </c>
      <c r="F125" s="22">
        <v>5000</v>
      </c>
      <c r="G125" s="76">
        <v>0</v>
      </c>
      <c r="H125" s="76">
        <v>0</v>
      </c>
    </row>
    <row r="126" spans="1:8" x14ac:dyDescent="0.25">
      <c r="A126" s="7">
        <v>921</v>
      </c>
      <c r="B126" s="121"/>
      <c r="C126" s="122"/>
      <c r="D126" s="13" t="s">
        <v>17</v>
      </c>
      <c r="E126" s="21">
        <f>E127</f>
        <v>3400</v>
      </c>
      <c r="F126" s="21">
        <f>F127</f>
        <v>3400</v>
      </c>
      <c r="G126" s="76">
        <v>0</v>
      </c>
      <c r="H126" s="76">
        <v>0</v>
      </c>
    </row>
    <row r="127" spans="1:8" x14ac:dyDescent="0.25">
      <c r="A127" s="114"/>
      <c r="B127" s="4">
        <v>92109</v>
      </c>
      <c r="C127" s="4"/>
      <c r="D127" s="10" t="s">
        <v>18</v>
      </c>
      <c r="E127" s="24">
        <f>E128+E129</f>
        <v>3400</v>
      </c>
      <c r="F127" s="24">
        <f>F128+F129</f>
        <v>3400</v>
      </c>
      <c r="G127" s="76">
        <v>0</v>
      </c>
      <c r="H127" s="76">
        <v>0</v>
      </c>
    </row>
    <row r="128" spans="1:8" x14ac:dyDescent="0.25">
      <c r="A128" s="116"/>
      <c r="B128" s="114"/>
      <c r="C128" s="17">
        <v>4210</v>
      </c>
      <c r="D128" s="10" t="s">
        <v>11</v>
      </c>
      <c r="E128" s="24">
        <v>1800</v>
      </c>
      <c r="F128" s="24">
        <v>1800</v>
      </c>
      <c r="G128" s="76">
        <v>0</v>
      </c>
      <c r="H128" s="76">
        <v>0</v>
      </c>
    </row>
    <row r="129" spans="1:8" x14ac:dyDescent="0.25">
      <c r="A129" s="116"/>
      <c r="B129" s="116"/>
      <c r="C129" s="64">
        <v>4300</v>
      </c>
      <c r="D129" s="15" t="s">
        <v>12</v>
      </c>
      <c r="E129" s="24">
        <v>1600</v>
      </c>
      <c r="F129" s="24">
        <v>1600</v>
      </c>
      <c r="G129" s="76">
        <v>0</v>
      </c>
      <c r="H129" s="76">
        <v>0</v>
      </c>
    </row>
    <row r="130" spans="1:8" x14ac:dyDescent="0.25">
      <c r="A130" s="119"/>
      <c r="B130" s="120"/>
      <c r="C130" s="120"/>
      <c r="D130" s="95" t="s">
        <v>19</v>
      </c>
      <c r="E130" s="32">
        <f>E131+E134+E137+E140</f>
        <v>13317.9</v>
      </c>
      <c r="F130" s="32">
        <f>F131+F134+F137+F140</f>
        <v>13317.9</v>
      </c>
      <c r="G130" s="32">
        <v>0</v>
      </c>
      <c r="H130" s="32">
        <v>0</v>
      </c>
    </row>
    <row r="131" spans="1:8" x14ac:dyDescent="0.25">
      <c r="A131" s="7">
        <v>750</v>
      </c>
      <c r="B131" s="121"/>
      <c r="C131" s="122"/>
      <c r="D131" s="13" t="s">
        <v>9</v>
      </c>
      <c r="E131" s="21">
        <f>E132</f>
        <v>1000</v>
      </c>
      <c r="F131" s="21">
        <f>F132</f>
        <v>1000</v>
      </c>
      <c r="G131" s="76">
        <v>0</v>
      </c>
      <c r="H131" s="76">
        <v>0</v>
      </c>
    </row>
    <row r="132" spans="1:8" x14ac:dyDescent="0.25">
      <c r="A132" s="125"/>
      <c r="B132" s="4">
        <v>75095</v>
      </c>
      <c r="C132" s="4"/>
      <c r="D132" s="10" t="s">
        <v>10</v>
      </c>
      <c r="E132" s="22">
        <f>E133</f>
        <v>1000</v>
      </c>
      <c r="F132" s="22">
        <f>F133</f>
        <v>1000</v>
      </c>
      <c r="G132" s="76">
        <v>0</v>
      </c>
      <c r="H132" s="76">
        <v>0</v>
      </c>
    </row>
    <row r="133" spans="1:8" x14ac:dyDescent="0.25">
      <c r="A133" s="125"/>
      <c r="B133" s="101"/>
      <c r="C133" s="60">
        <v>4210</v>
      </c>
      <c r="D133" s="10" t="s">
        <v>11</v>
      </c>
      <c r="E133" s="24">
        <v>1000</v>
      </c>
      <c r="F133" s="24">
        <v>1000</v>
      </c>
      <c r="G133" s="76">
        <v>0</v>
      </c>
      <c r="H133" s="76">
        <v>0</v>
      </c>
    </row>
    <row r="134" spans="1:8" x14ac:dyDescent="0.25">
      <c r="A134" s="7">
        <v>900</v>
      </c>
      <c r="B134" s="121"/>
      <c r="C134" s="122"/>
      <c r="D134" s="12" t="s">
        <v>16</v>
      </c>
      <c r="E134" s="21">
        <f>E135</f>
        <v>1200</v>
      </c>
      <c r="F134" s="21">
        <f>F135</f>
        <v>1200</v>
      </c>
      <c r="G134" s="76">
        <v>0</v>
      </c>
      <c r="H134" s="76">
        <v>0</v>
      </c>
    </row>
    <row r="135" spans="1:8" x14ac:dyDescent="0.25">
      <c r="A135" s="114"/>
      <c r="B135" s="4">
        <v>90095</v>
      </c>
      <c r="C135" s="14"/>
      <c r="D135" s="10" t="s">
        <v>10</v>
      </c>
      <c r="E135" s="24">
        <f>E136</f>
        <v>1200</v>
      </c>
      <c r="F135" s="24">
        <f>F136</f>
        <v>1200</v>
      </c>
      <c r="G135" s="76">
        <v>0</v>
      </c>
      <c r="H135" s="76">
        <v>0</v>
      </c>
    </row>
    <row r="136" spans="1:8" x14ac:dyDescent="0.25">
      <c r="A136" s="116"/>
      <c r="B136" s="64"/>
      <c r="C136" s="6">
        <v>4210</v>
      </c>
      <c r="D136" s="15" t="s">
        <v>11</v>
      </c>
      <c r="E136" s="27">
        <v>1200</v>
      </c>
      <c r="F136" s="27">
        <v>1200</v>
      </c>
      <c r="G136" s="76">
        <v>0</v>
      </c>
      <c r="H136" s="76">
        <v>0</v>
      </c>
    </row>
    <row r="137" spans="1:8" x14ac:dyDescent="0.25">
      <c r="A137" s="53">
        <v>921</v>
      </c>
      <c r="B137" s="121"/>
      <c r="C137" s="122"/>
      <c r="D137" s="13" t="s">
        <v>17</v>
      </c>
      <c r="E137" s="21">
        <f>E138</f>
        <v>3100</v>
      </c>
      <c r="F137" s="21">
        <f>F138</f>
        <v>3100</v>
      </c>
      <c r="G137" s="76">
        <v>0</v>
      </c>
      <c r="H137" s="76">
        <v>0</v>
      </c>
    </row>
    <row r="138" spans="1:8" x14ac:dyDescent="0.25">
      <c r="A138" s="125"/>
      <c r="B138" s="51">
        <v>92109</v>
      </c>
      <c r="C138" s="51"/>
      <c r="D138" s="10" t="s">
        <v>18</v>
      </c>
      <c r="E138" s="24">
        <f>E139</f>
        <v>3100</v>
      </c>
      <c r="F138" s="24">
        <f>F139</f>
        <v>3100</v>
      </c>
      <c r="G138" s="76">
        <v>0</v>
      </c>
      <c r="H138" s="76">
        <v>0</v>
      </c>
    </row>
    <row r="139" spans="1:8" x14ac:dyDescent="0.25">
      <c r="A139" s="125"/>
      <c r="B139" s="102"/>
      <c r="C139" s="101">
        <v>4300</v>
      </c>
      <c r="D139" s="15" t="s">
        <v>12</v>
      </c>
      <c r="E139" s="24">
        <v>3100</v>
      </c>
      <c r="F139" s="24">
        <v>3100</v>
      </c>
      <c r="G139" s="76">
        <v>0</v>
      </c>
      <c r="H139" s="76">
        <v>0</v>
      </c>
    </row>
    <row r="140" spans="1:8" x14ac:dyDescent="0.25">
      <c r="A140" s="107">
        <v>926</v>
      </c>
      <c r="B140" s="107"/>
      <c r="C140" s="107"/>
      <c r="D140" s="13" t="s">
        <v>8</v>
      </c>
      <c r="E140" s="21">
        <f>E141</f>
        <v>8017.9</v>
      </c>
      <c r="F140" s="21">
        <f>F141</f>
        <v>8017.9</v>
      </c>
      <c r="G140" s="76">
        <v>0</v>
      </c>
      <c r="H140" s="76">
        <v>0</v>
      </c>
    </row>
    <row r="141" spans="1:8" x14ac:dyDescent="0.25">
      <c r="A141" s="114"/>
      <c r="B141" s="103">
        <v>92695</v>
      </c>
      <c r="C141" s="103"/>
      <c r="D141" s="10" t="s">
        <v>10</v>
      </c>
      <c r="E141" s="24">
        <f>E142</f>
        <v>8017.9</v>
      </c>
      <c r="F141" s="24">
        <f>F142</f>
        <v>8017.9</v>
      </c>
      <c r="G141" s="76">
        <v>0</v>
      </c>
      <c r="H141" s="76">
        <v>0</v>
      </c>
    </row>
    <row r="142" spans="1:8" x14ac:dyDescent="0.25">
      <c r="A142" s="115"/>
      <c r="B142" s="103"/>
      <c r="C142" s="103">
        <v>4210</v>
      </c>
      <c r="D142" s="10" t="s">
        <v>12</v>
      </c>
      <c r="E142" s="24">
        <v>8017.9</v>
      </c>
      <c r="F142" s="24">
        <v>8017.9</v>
      </c>
      <c r="G142" s="76">
        <v>0</v>
      </c>
      <c r="H142" s="76">
        <v>0</v>
      </c>
    </row>
    <row r="143" spans="1:8" x14ac:dyDescent="0.25">
      <c r="A143" s="119"/>
      <c r="B143" s="120"/>
      <c r="C143" s="120"/>
      <c r="D143" s="95" t="s">
        <v>21</v>
      </c>
      <c r="E143" s="32">
        <f>E144+E148+E151</f>
        <v>12331.39</v>
      </c>
      <c r="F143" s="32">
        <f>F144+F148+F151</f>
        <v>12331.39</v>
      </c>
      <c r="G143" s="32">
        <v>0</v>
      </c>
      <c r="H143" s="32">
        <v>0</v>
      </c>
    </row>
    <row r="144" spans="1:8" x14ac:dyDescent="0.25">
      <c r="A144" s="45">
        <v>750</v>
      </c>
      <c r="B144" s="121"/>
      <c r="C144" s="122"/>
      <c r="D144" s="13" t="s">
        <v>9</v>
      </c>
      <c r="E144" s="21">
        <f>E145</f>
        <v>5311.3899999999994</v>
      </c>
      <c r="F144" s="21">
        <f>F145</f>
        <v>5311.3899999999994</v>
      </c>
      <c r="G144" s="76">
        <v>0</v>
      </c>
      <c r="H144" s="76">
        <v>0</v>
      </c>
    </row>
    <row r="145" spans="1:8" x14ac:dyDescent="0.25">
      <c r="A145" s="114"/>
      <c r="B145" s="43">
        <v>75095</v>
      </c>
      <c r="C145" s="43"/>
      <c r="D145" s="10" t="s">
        <v>10</v>
      </c>
      <c r="E145" s="22">
        <f>E146+E147</f>
        <v>5311.3899999999994</v>
      </c>
      <c r="F145" s="22">
        <f>F146+F147</f>
        <v>5311.3899999999994</v>
      </c>
      <c r="G145" s="76">
        <v>0</v>
      </c>
      <c r="H145" s="76">
        <v>0</v>
      </c>
    </row>
    <row r="146" spans="1:8" x14ac:dyDescent="0.25">
      <c r="A146" s="116"/>
      <c r="B146" s="114"/>
      <c r="C146" s="60">
        <v>4210</v>
      </c>
      <c r="D146" s="10" t="s">
        <v>11</v>
      </c>
      <c r="E146" s="24">
        <v>3311.39</v>
      </c>
      <c r="F146" s="24">
        <v>3311.39</v>
      </c>
      <c r="G146" s="76">
        <v>0</v>
      </c>
      <c r="H146" s="76">
        <v>0</v>
      </c>
    </row>
    <row r="147" spans="1:8" x14ac:dyDescent="0.25">
      <c r="A147" s="115"/>
      <c r="B147" s="115"/>
      <c r="C147" s="60">
        <v>4300</v>
      </c>
      <c r="D147" s="10" t="s">
        <v>12</v>
      </c>
      <c r="E147" s="24">
        <v>2000</v>
      </c>
      <c r="F147" s="24">
        <v>2000</v>
      </c>
      <c r="G147" s="76">
        <v>0</v>
      </c>
      <c r="H147" s="76">
        <v>0</v>
      </c>
    </row>
    <row r="148" spans="1:8" x14ac:dyDescent="0.25">
      <c r="A148" s="7">
        <v>900</v>
      </c>
      <c r="B148" s="121"/>
      <c r="C148" s="122"/>
      <c r="D148" s="12" t="s">
        <v>16</v>
      </c>
      <c r="E148" s="21">
        <f>E149</f>
        <v>5000</v>
      </c>
      <c r="F148" s="21">
        <f>F149</f>
        <v>5000</v>
      </c>
      <c r="G148" s="76">
        <v>0</v>
      </c>
      <c r="H148" s="76">
        <v>0</v>
      </c>
    </row>
    <row r="149" spans="1:8" x14ac:dyDescent="0.25">
      <c r="A149" s="116"/>
      <c r="B149" s="51">
        <v>90095</v>
      </c>
      <c r="C149" s="51"/>
      <c r="D149" s="10" t="s">
        <v>10</v>
      </c>
      <c r="E149" s="24">
        <f>E150</f>
        <v>5000</v>
      </c>
      <c r="F149" s="24">
        <f>F150</f>
        <v>5000</v>
      </c>
      <c r="G149" s="76">
        <v>0</v>
      </c>
      <c r="H149" s="76">
        <v>0</v>
      </c>
    </row>
    <row r="150" spans="1:8" x14ac:dyDescent="0.25">
      <c r="A150" s="115"/>
      <c r="B150" s="51"/>
      <c r="C150" s="51">
        <v>4210</v>
      </c>
      <c r="D150" s="10" t="s">
        <v>11</v>
      </c>
      <c r="E150" s="24">
        <v>5000</v>
      </c>
      <c r="F150" s="24">
        <v>5000</v>
      </c>
      <c r="G150" s="76">
        <v>0</v>
      </c>
      <c r="H150" s="76">
        <v>0</v>
      </c>
    </row>
    <row r="151" spans="1:8" x14ac:dyDescent="0.25">
      <c r="A151" s="45">
        <v>921</v>
      </c>
      <c r="B151" s="123"/>
      <c r="C151" s="124"/>
      <c r="D151" s="12" t="s">
        <v>17</v>
      </c>
      <c r="E151" s="21">
        <f>E152</f>
        <v>2020</v>
      </c>
      <c r="F151" s="21">
        <f>F152</f>
        <v>2020</v>
      </c>
      <c r="G151" s="76">
        <v>0</v>
      </c>
      <c r="H151" s="76">
        <v>0</v>
      </c>
    </row>
    <row r="152" spans="1:8" x14ac:dyDescent="0.25">
      <c r="A152" s="114"/>
      <c r="B152" s="43">
        <v>92109</v>
      </c>
      <c r="C152" s="43"/>
      <c r="D152" s="5" t="s">
        <v>18</v>
      </c>
      <c r="E152" s="20">
        <f>E153+E154</f>
        <v>2020</v>
      </c>
      <c r="F152" s="20">
        <f>F153+F154</f>
        <v>2020</v>
      </c>
      <c r="G152" s="76">
        <v>0</v>
      </c>
      <c r="H152" s="76">
        <v>0</v>
      </c>
    </row>
    <row r="153" spans="1:8" x14ac:dyDescent="0.25">
      <c r="A153" s="116"/>
      <c r="B153" s="114"/>
      <c r="C153" s="52">
        <v>4210</v>
      </c>
      <c r="D153" s="11" t="s">
        <v>11</v>
      </c>
      <c r="E153" s="25">
        <v>420</v>
      </c>
      <c r="F153" s="25">
        <v>420</v>
      </c>
      <c r="G153" s="76">
        <v>0</v>
      </c>
      <c r="H153" s="76">
        <v>0</v>
      </c>
    </row>
    <row r="154" spans="1:8" x14ac:dyDescent="0.25">
      <c r="A154" s="116"/>
      <c r="B154" s="115"/>
      <c r="C154" s="52">
        <v>4300</v>
      </c>
      <c r="D154" s="11" t="s">
        <v>12</v>
      </c>
      <c r="E154" s="25">
        <v>1600</v>
      </c>
      <c r="F154" s="25">
        <v>1600</v>
      </c>
      <c r="G154" s="76">
        <v>0</v>
      </c>
      <c r="H154" s="76">
        <v>0</v>
      </c>
    </row>
    <row r="155" spans="1:8" x14ac:dyDescent="0.25">
      <c r="A155" s="119"/>
      <c r="B155" s="120"/>
      <c r="C155" s="120"/>
      <c r="D155" s="95" t="s">
        <v>26</v>
      </c>
      <c r="E155" s="32">
        <f>E156+E160+E164+E167+E171</f>
        <v>25200.87</v>
      </c>
      <c r="F155" s="32">
        <f>F156+F160+F164+F167+F171</f>
        <v>25200.87</v>
      </c>
      <c r="G155" s="32">
        <v>0</v>
      </c>
      <c r="H155" s="32">
        <v>0</v>
      </c>
    </row>
    <row r="156" spans="1:8" x14ac:dyDescent="0.25">
      <c r="A156" s="67">
        <v>600</v>
      </c>
      <c r="B156" s="9"/>
      <c r="C156" s="9"/>
      <c r="D156" s="8" t="s">
        <v>13</v>
      </c>
      <c r="E156" s="19">
        <f>E157</f>
        <v>10000</v>
      </c>
      <c r="F156" s="19">
        <f>F157</f>
        <v>10000</v>
      </c>
      <c r="G156" s="76">
        <v>0</v>
      </c>
      <c r="H156" s="76">
        <v>0</v>
      </c>
    </row>
    <row r="157" spans="1:8" x14ac:dyDescent="0.25">
      <c r="A157" s="114"/>
      <c r="B157" s="68">
        <v>60016</v>
      </c>
      <c r="C157" s="68"/>
      <c r="D157" s="5" t="s">
        <v>14</v>
      </c>
      <c r="E157" s="20">
        <f>E158+E159</f>
        <v>10000</v>
      </c>
      <c r="F157" s="20">
        <f>F158+F159</f>
        <v>10000</v>
      </c>
      <c r="G157" s="76">
        <v>0</v>
      </c>
      <c r="H157" s="76">
        <v>0</v>
      </c>
    </row>
    <row r="158" spans="1:8" x14ac:dyDescent="0.25">
      <c r="A158" s="116"/>
      <c r="B158" s="129"/>
      <c r="C158" s="106">
        <v>4210</v>
      </c>
      <c r="D158" s="10" t="s">
        <v>11</v>
      </c>
      <c r="E158" s="20">
        <v>5000</v>
      </c>
      <c r="F158" s="20">
        <v>5000</v>
      </c>
      <c r="G158" s="76">
        <v>0</v>
      </c>
      <c r="H158" s="76">
        <v>0</v>
      </c>
    </row>
    <row r="159" spans="1:8" x14ac:dyDescent="0.25">
      <c r="A159" s="115"/>
      <c r="B159" s="129"/>
      <c r="C159" s="106">
        <v>4300</v>
      </c>
      <c r="D159" s="10" t="s">
        <v>12</v>
      </c>
      <c r="E159" s="20">
        <v>5000</v>
      </c>
      <c r="F159" s="20">
        <v>5000</v>
      </c>
      <c r="G159" s="76">
        <v>0</v>
      </c>
      <c r="H159" s="76">
        <v>0</v>
      </c>
    </row>
    <row r="160" spans="1:8" x14ac:dyDescent="0.25">
      <c r="A160" s="70">
        <v>750</v>
      </c>
      <c r="B160" s="121"/>
      <c r="C160" s="122"/>
      <c r="D160" s="13" t="s">
        <v>9</v>
      </c>
      <c r="E160" s="21">
        <f>E161</f>
        <v>2730.87</v>
      </c>
      <c r="F160" s="21">
        <f>F161</f>
        <v>2730.87</v>
      </c>
      <c r="G160" s="76">
        <v>0</v>
      </c>
      <c r="H160" s="76">
        <v>0</v>
      </c>
    </row>
    <row r="161" spans="1:8" x14ac:dyDescent="0.25">
      <c r="A161" s="125"/>
      <c r="B161" s="68">
        <v>75095</v>
      </c>
      <c r="C161" s="68"/>
      <c r="D161" s="10" t="s">
        <v>10</v>
      </c>
      <c r="E161" s="22">
        <f>E162+E163</f>
        <v>2730.87</v>
      </c>
      <c r="F161" s="22">
        <f>F162+F163</f>
        <v>2730.87</v>
      </c>
      <c r="G161" s="76">
        <v>0</v>
      </c>
      <c r="H161" s="76">
        <v>0</v>
      </c>
    </row>
    <row r="162" spans="1:8" x14ac:dyDescent="0.25">
      <c r="A162" s="125"/>
      <c r="B162" s="114"/>
      <c r="C162" s="68">
        <v>4210</v>
      </c>
      <c r="D162" s="10" t="s">
        <v>11</v>
      </c>
      <c r="E162" s="22">
        <v>1730.87</v>
      </c>
      <c r="F162" s="22">
        <v>1730.87</v>
      </c>
      <c r="G162" s="76">
        <v>0</v>
      </c>
      <c r="H162" s="76">
        <v>0</v>
      </c>
    </row>
    <row r="163" spans="1:8" x14ac:dyDescent="0.25">
      <c r="A163" s="125"/>
      <c r="B163" s="115"/>
      <c r="C163" s="68">
        <v>4300</v>
      </c>
      <c r="D163" s="10" t="s">
        <v>12</v>
      </c>
      <c r="E163" s="22">
        <v>1000</v>
      </c>
      <c r="F163" s="22">
        <v>1000</v>
      </c>
      <c r="G163" s="76">
        <v>0</v>
      </c>
      <c r="H163" s="76">
        <v>0</v>
      </c>
    </row>
    <row r="164" spans="1:8" ht="30" x14ac:dyDescent="0.25">
      <c r="A164" s="50">
        <v>754</v>
      </c>
      <c r="B164" s="121"/>
      <c r="C164" s="122"/>
      <c r="D164" s="49" t="s">
        <v>30</v>
      </c>
      <c r="E164" s="21">
        <f>E165</f>
        <v>2000</v>
      </c>
      <c r="F164" s="21">
        <f>F165</f>
        <v>2000</v>
      </c>
      <c r="G164" s="76">
        <v>0</v>
      </c>
      <c r="H164" s="76">
        <v>0</v>
      </c>
    </row>
    <row r="165" spans="1:8" x14ac:dyDescent="0.25">
      <c r="A165" s="114"/>
      <c r="B165" s="68">
        <v>75412</v>
      </c>
      <c r="C165" s="68"/>
      <c r="D165" s="10" t="s">
        <v>33</v>
      </c>
      <c r="E165" s="22">
        <f>E166</f>
        <v>2000</v>
      </c>
      <c r="F165" s="22">
        <f>F166</f>
        <v>2000</v>
      </c>
      <c r="G165" s="76">
        <v>0</v>
      </c>
      <c r="H165" s="76">
        <v>0</v>
      </c>
    </row>
    <row r="166" spans="1:8" x14ac:dyDescent="0.25">
      <c r="A166" s="115"/>
      <c r="B166" s="71"/>
      <c r="C166" s="68">
        <v>4210</v>
      </c>
      <c r="D166" s="10" t="s">
        <v>11</v>
      </c>
      <c r="E166" s="22">
        <v>2000</v>
      </c>
      <c r="F166" s="22">
        <v>2000</v>
      </c>
      <c r="G166" s="76">
        <v>0</v>
      </c>
      <c r="H166" s="76">
        <v>0</v>
      </c>
    </row>
    <row r="167" spans="1:8" x14ac:dyDescent="0.25">
      <c r="A167" s="70">
        <v>900</v>
      </c>
      <c r="B167" s="121"/>
      <c r="C167" s="122"/>
      <c r="D167" s="12" t="s">
        <v>16</v>
      </c>
      <c r="E167" s="21">
        <f>E168</f>
        <v>8450</v>
      </c>
      <c r="F167" s="21">
        <f>F168</f>
        <v>8450</v>
      </c>
      <c r="G167" s="76">
        <v>0</v>
      </c>
      <c r="H167" s="76">
        <v>0</v>
      </c>
    </row>
    <row r="168" spans="1:8" x14ac:dyDescent="0.25">
      <c r="A168" s="114"/>
      <c r="B168" s="68">
        <v>90095</v>
      </c>
      <c r="C168" s="65"/>
      <c r="D168" s="10" t="s">
        <v>10</v>
      </c>
      <c r="E168" s="24">
        <f>E169+E170</f>
        <v>8450</v>
      </c>
      <c r="F168" s="24">
        <f>F169+F170</f>
        <v>8450</v>
      </c>
      <c r="G168" s="76">
        <v>0</v>
      </c>
      <c r="H168" s="76">
        <v>0</v>
      </c>
    </row>
    <row r="169" spans="1:8" x14ac:dyDescent="0.25">
      <c r="A169" s="116"/>
      <c r="B169" s="114"/>
      <c r="C169" s="66">
        <v>4210</v>
      </c>
      <c r="D169" s="15" t="s">
        <v>11</v>
      </c>
      <c r="E169" s="24">
        <v>7950</v>
      </c>
      <c r="F169" s="24">
        <v>7950</v>
      </c>
      <c r="G169" s="76">
        <v>0</v>
      </c>
      <c r="H169" s="76">
        <v>0</v>
      </c>
    </row>
    <row r="170" spans="1:8" x14ac:dyDescent="0.25">
      <c r="A170" s="115"/>
      <c r="B170" s="115"/>
      <c r="C170" s="68">
        <v>4300</v>
      </c>
      <c r="D170" s="10" t="s">
        <v>12</v>
      </c>
      <c r="E170" s="24">
        <v>500</v>
      </c>
      <c r="F170" s="24">
        <v>500</v>
      </c>
      <c r="G170" s="76">
        <v>0</v>
      </c>
      <c r="H170" s="76">
        <v>0</v>
      </c>
    </row>
    <row r="171" spans="1:8" x14ac:dyDescent="0.25">
      <c r="A171" s="70">
        <v>921</v>
      </c>
      <c r="B171" s="121"/>
      <c r="C171" s="122"/>
      <c r="D171" s="13" t="s">
        <v>17</v>
      </c>
      <c r="E171" s="21">
        <f>E172+E174</f>
        <v>2020</v>
      </c>
      <c r="F171" s="21">
        <f>F172+F174</f>
        <v>2020</v>
      </c>
      <c r="G171" s="76">
        <v>0</v>
      </c>
      <c r="H171" s="76">
        <v>0</v>
      </c>
    </row>
    <row r="172" spans="1:8" x14ac:dyDescent="0.25">
      <c r="A172" s="114"/>
      <c r="B172" s="68">
        <v>92109</v>
      </c>
      <c r="C172" s="68"/>
      <c r="D172" s="10" t="s">
        <v>18</v>
      </c>
      <c r="E172" s="24">
        <f>E173</f>
        <v>1620</v>
      </c>
      <c r="F172" s="24">
        <f>F173</f>
        <v>1620</v>
      </c>
      <c r="G172" s="76">
        <v>0</v>
      </c>
      <c r="H172" s="76">
        <v>0</v>
      </c>
    </row>
    <row r="173" spans="1:8" x14ac:dyDescent="0.25">
      <c r="A173" s="116"/>
      <c r="B173" s="103"/>
      <c r="C173" s="64">
        <v>4300</v>
      </c>
      <c r="D173" s="15" t="s">
        <v>12</v>
      </c>
      <c r="E173" s="26">
        <v>1620</v>
      </c>
      <c r="F173" s="26">
        <v>1620</v>
      </c>
      <c r="G173" s="76">
        <v>0</v>
      </c>
      <c r="H173" s="76">
        <v>0</v>
      </c>
    </row>
    <row r="174" spans="1:8" x14ac:dyDescent="0.25">
      <c r="A174" s="116"/>
      <c r="B174" s="68">
        <v>92116</v>
      </c>
      <c r="C174" s="68"/>
      <c r="D174" s="48" t="s">
        <v>31</v>
      </c>
      <c r="E174" s="22">
        <f>E175</f>
        <v>400</v>
      </c>
      <c r="F174" s="22">
        <f>F175</f>
        <v>400</v>
      </c>
      <c r="G174" s="76">
        <v>0</v>
      </c>
      <c r="H174" s="76">
        <v>0</v>
      </c>
    </row>
    <row r="175" spans="1:8" x14ac:dyDescent="0.25">
      <c r="A175" s="115"/>
      <c r="B175" s="68"/>
      <c r="C175" s="68">
        <v>4240</v>
      </c>
      <c r="D175" s="48" t="s">
        <v>32</v>
      </c>
      <c r="E175" s="22">
        <v>400</v>
      </c>
      <c r="F175" s="22">
        <v>400</v>
      </c>
      <c r="G175" s="76">
        <v>0</v>
      </c>
      <c r="H175" s="76">
        <v>0</v>
      </c>
    </row>
    <row r="176" spans="1:8" x14ac:dyDescent="0.25">
      <c r="A176" s="119"/>
      <c r="B176" s="120"/>
      <c r="C176" s="120"/>
      <c r="D176" s="95" t="s">
        <v>15</v>
      </c>
      <c r="E176" s="32">
        <f>E177+E180+E183+E186+E191+E195</f>
        <v>16860.37</v>
      </c>
      <c r="F176" s="32">
        <f t="shared" ref="F176" si="12">F177+F180+F183+F186+F191+F195</f>
        <v>16860.37</v>
      </c>
      <c r="G176" s="32">
        <v>0</v>
      </c>
      <c r="H176" s="32">
        <v>0</v>
      </c>
    </row>
    <row r="177" spans="1:8" x14ac:dyDescent="0.25">
      <c r="A177" s="7">
        <v>750</v>
      </c>
      <c r="B177" s="121"/>
      <c r="C177" s="122"/>
      <c r="D177" s="13" t="s">
        <v>9</v>
      </c>
      <c r="E177" s="21">
        <f>E178</f>
        <v>2000</v>
      </c>
      <c r="F177" s="21">
        <f>F178</f>
        <v>2000</v>
      </c>
      <c r="G177" s="76">
        <v>0</v>
      </c>
      <c r="H177" s="76">
        <v>0</v>
      </c>
    </row>
    <row r="178" spans="1:8" x14ac:dyDescent="0.25">
      <c r="A178" s="114"/>
      <c r="B178" s="4">
        <v>75095</v>
      </c>
      <c r="C178" s="4"/>
      <c r="D178" s="10" t="s">
        <v>10</v>
      </c>
      <c r="E178" s="22">
        <f>SUM(E179:E179)</f>
        <v>2000</v>
      </c>
      <c r="F178" s="22">
        <f>SUM(F179:F179)</f>
        <v>2000</v>
      </c>
      <c r="G178" s="76">
        <v>0</v>
      </c>
      <c r="H178" s="76">
        <v>0</v>
      </c>
    </row>
    <row r="179" spans="1:8" x14ac:dyDescent="0.25">
      <c r="A179" s="115"/>
      <c r="B179" s="68"/>
      <c r="C179" s="68">
        <v>4300</v>
      </c>
      <c r="D179" s="10" t="s">
        <v>12</v>
      </c>
      <c r="E179" s="22">
        <v>2000</v>
      </c>
      <c r="F179" s="22">
        <v>2000</v>
      </c>
      <c r="G179" s="76">
        <v>0</v>
      </c>
      <c r="H179" s="76">
        <v>0</v>
      </c>
    </row>
    <row r="180" spans="1:8" s="93" customFormat="1" ht="30" x14ac:dyDescent="0.25">
      <c r="A180" s="50">
        <v>754</v>
      </c>
      <c r="B180" s="131"/>
      <c r="C180" s="132"/>
      <c r="D180" s="100" t="s">
        <v>30</v>
      </c>
      <c r="E180" s="21">
        <f>E181</f>
        <v>5000</v>
      </c>
      <c r="F180" s="21">
        <f>F181</f>
        <v>5000</v>
      </c>
      <c r="G180" s="76">
        <v>0</v>
      </c>
      <c r="H180" s="76">
        <v>0</v>
      </c>
    </row>
    <row r="181" spans="1:8" x14ac:dyDescent="0.25">
      <c r="A181" s="114"/>
      <c r="B181" s="90">
        <v>75495</v>
      </c>
      <c r="C181" s="90"/>
      <c r="D181" s="10" t="s">
        <v>10</v>
      </c>
      <c r="E181" s="22">
        <f>SUM(E182:E182)</f>
        <v>5000</v>
      </c>
      <c r="F181" s="22">
        <f>SUM(F182:F182)</f>
        <v>5000</v>
      </c>
      <c r="G181" s="76">
        <v>0</v>
      </c>
      <c r="H181" s="76">
        <v>0</v>
      </c>
    </row>
    <row r="182" spans="1:8" x14ac:dyDescent="0.25">
      <c r="A182" s="115"/>
      <c r="B182" s="90"/>
      <c r="C182" s="90">
        <v>4300</v>
      </c>
      <c r="D182" s="10" t="s">
        <v>12</v>
      </c>
      <c r="E182" s="22">
        <v>5000</v>
      </c>
      <c r="F182" s="22">
        <v>5000</v>
      </c>
      <c r="G182" s="76">
        <v>0</v>
      </c>
      <c r="H182" s="76">
        <v>0</v>
      </c>
    </row>
    <row r="183" spans="1:8" s="93" customFormat="1" x14ac:dyDescent="0.25">
      <c r="A183" s="50">
        <v>801</v>
      </c>
      <c r="B183" s="131"/>
      <c r="C183" s="132"/>
      <c r="D183" s="100" t="s">
        <v>41</v>
      </c>
      <c r="E183" s="21">
        <f>E184</f>
        <v>500</v>
      </c>
      <c r="F183" s="21">
        <f>F184</f>
        <v>500</v>
      </c>
      <c r="G183" s="76">
        <v>0</v>
      </c>
      <c r="H183" s="76">
        <v>0</v>
      </c>
    </row>
    <row r="184" spans="1:8" x14ac:dyDescent="0.25">
      <c r="A184" s="114"/>
      <c r="B184" s="90">
        <v>80101</v>
      </c>
      <c r="C184" s="90"/>
      <c r="D184" s="10" t="s">
        <v>42</v>
      </c>
      <c r="E184" s="22">
        <f>SUM(E185:E185)</f>
        <v>500</v>
      </c>
      <c r="F184" s="22">
        <f>SUM(F185:F185)</f>
        <v>500</v>
      </c>
      <c r="G184" s="76">
        <v>0</v>
      </c>
      <c r="H184" s="76">
        <v>0</v>
      </c>
    </row>
    <row r="185" spans="1:8" x14ac:dyDescent="0.25">
      <c r="A185" s="115"/>
      <c r="B185" s="90"/>
      <c r="C185" s="90">
        <v>4210</v>
      </c>
      <c r="D185" s="10" t="s">
        <v>11</v>
      </c>
      <c r="E185" s="22">
        <v>500</v>
      </c>
      <c r="F185" s="22">
        <v>500</v>
      </c>
      <c r="G185" s="76">
        <v>0</v>
      </c>
      <c r="H185" s="76">
        <v>0</v>
      </c>
    </row>
    <row r="186" spans="1:8" x14ac:dyDescent="0.25">
      <c r="A186" s="7">
        <v>900</v>
      </c>
      <c r="B186" s="121"/>
      <c r="C186" s="122"/>
      <c r="D186" s="12" t="s">
        <v>16</v>
      </c>
      <c r="E186" s="21">
        <f>E187+E189</f>
        <v>4010.37</v>
      </c>
      <c r="F186" s="21">
        <f t="shared" ref="F186" si="13">F187+F189</f>
        <v>4010.37</v>
      </c>
      <c r="G186" s="76">
        <v>0</v>
      </c>
      <c r="H186" s="76">
        <v>0</v>
      </c>
    </row>
    <row r="187" spans="1:8" x14ac:dyDescent="0.25">
      <c r="A187" s="114"/>
      <c r="B187" s="4">
        <v>90015</v>
      </c>
      <c r="C187" s="14"/>
      <c r="D187" s="10" t="s">
        <v>36</v>
      </c>
      <c r="E187" s="24">
        <f>E188</f>
        <v>3500</v>
      </c>
      <c r="F187" s="24">
        <f t="shared" ref="F187" si="14">F188</f>
        <v>3500</v>
      </c>
      <c r="G187" s="76">
        <v>0</v>
      </c>
      <c r="H187" s="76">
        <v>0</v>
      </c>
    </row>
    <row r="188" spans="1:8" x14ac:dyDescent="0.25">
      <c r="A188" s="116"/>
      <c r="B188" s="89"/>
      <c r="C188" s="90">
        <v>4300</v>
      </c>
      <c r="D188" s="10" t="s">
        <v>12</v>
      </c>
      <c r="E188" s="24">
        <v>3500</v>
      </c>
      <c r="F188" s="24">
        <v>3500</v>
      </c>
      <c r="G188" s="76">
        <v>0</v>
      </c>
      <c r="H188" s="76">
        <v>0</v>
      </c>
    </row>
    <row r="189" spans="1:8" x14ac:dyDescent="0.25">
      <c r="A189" s="116"/>
      <c r="B189" s="89">
        <v>90095</v>
      </c>
      <c r="C189" s="90"/>
      <c r="D189" s="10" t="s">
        <v>10</v>
      </c>
      <c r="E189" s="24">
        <f>E190</f>
        <v>510.37</v>
      </c>
      <c r="F189" s="24">
        <f t="shared" ref="F189" si="15">F190</f>
        <v>510.37</v>
      </c>
      <c r="G189" s="76">
        <v>0</v>
      </c>
      <c r="H189" s="76">
        <v>0</v>
      </c>
    </row>
    <row r="190" spans="1:8" x14ac:dyDescent="0.25">
      <c r="A190" s="115"/>
      <c r="B190" s="89"/>
      <c r="C190" s="90">
        <v>4210</v>
      </c>
      <c r="D190" s="10" t="s">
        <v>11</v>
      </c>
      <c r="E190" s="24">
        <v>510.37</v>
      </c>
      <c r="F190" s="24">
        <v>510.37</v>
      </c>
      <c r="G190" s="76">
        <v>0</v>
      </c>
      <c r="H190" s="76">
        <v>0</v>
      </c>
    </row>
    <row r="191" spans="1:8" x14ac:dyDescent="0.25">
      <c r="A191" s="7">
        <v>921</v>
      </c>
      <c r="B191" s="121"/>
      <c r="C191" s="122"/>
      <c r="D191" s="13" t="s">
        <v>17</v>
      </c>
      <c r="E191" s="21">
        <f>E192</f>
        <v>2000</v>
      </c>
      <c r="F191" s="21">
        <f t="shared" ref="F191" si="16">F192</f>
        <v>2000</v>
      </c>
      <c r="G191" s="76">
        <v>0</v>
      </c>
      <c r="H191" s="76">
        <v>0</v>
      </c>
    </row>
    <row r="192" spans="1:8" x14ac:dyDescent="0.25">
      <c r="A192" s="114"/>
      <c r="B192" s="4">
        <v>92109</v>
      </c>
      <c r="C192" s="4"/>
      <c r="D192" s="10" t="s">
        <v>18</v>
      </c>
      <c r="E192" s="24">
        <f>E193+E194</f>
        <v>2000</v>
      </c>
      <c r="F192" s="24">
        <f t="shared" ref="F192" si="17">F193+F194</f>
        <v>2000</v>
      </c>
      <c r="G192" s="76">
        <v>0</v>
      </c>
      <c r="H192" s="76">
        <v>0</v>
      </c>
    </row>
    <row r="193" spans="1:8" x14ac:dyDescent="0.25">
      <c r="A193" s="116"/>
      <c r="B193" s="129"/>
      <c r="C193" s="4">
        <v>4210</v>
      </c>
      <c r="D193" s="10" t="s">
        <v>11</v>
      </c>
      <c r="E193" s="24">
        <v>400</v>
      </c>
      <c r="F193" s="24">
        <v>400</v>
      </c>
      <c r="G193" s="76">
        <v>0</v>
      </c>
      <c r="H193" s="76">
        <v>0</v>
      </c>
    </row>
    <row r="194" spans="1:8" x14ac:dyDescent="0.25">
      <c r="A194" s="116"/>
      <c r="B194" s="129"/>
      <c r="C194" s="6">
        <v>4300</v>
      </c>
      <c r="D194" s="15" t="s">
        <v>12</v>
      </c>
      <c r="E194" s="26">
        <v>1600</v>
      </c>
      <c r="F194" s="26">
        <v>1600</v>
      </c>
      <c r="G194" s="76">
        <v>0</v>
      </c>
      <c r="H194" s="76">
        <v>0</v>
      </c>
    </row>
    <row r="195" spans="1:8" x14ac:dyDescent="0.25">
      <c r="A195" s="91">
        <v>926</v>
      </c>
      <c r="B195" s="121"/>
      <c r="C195" s="122"/>
      <c r="D195" s="13" t="s">
        <v>8</v>
      </c>
      <c r="E195" s="21">
        <f>E196</f>
        <v>3350</v>
      </c>
      <c r="F195" s="21">
        <f t="shared" ref="F195" si="18">F196</f>
        <v>3350</v>
      </c>
      <c r="G195" s="76">
        <v>0</v>
      </c>
      <c r="H195" s="76">
        <v>0</v>
      </c>
    </row>
    <row r="196" spans="1:8" x14ac:dyDescent="0.25">
      <c r="A196" s="114"/>
      <c r="B196" s="90">
        <v>92695</v>
      </c>
      <c r="C196" s="90"/>
      <c r="D196" s="10" t="s">
        <v>10</v>
      </c>
      <c r="E196" s="24">
        <f>E197+E198</f>
        <v>3350</v>
      </c>
      <c r="F196" s="24">
        <f t="shared" ref="F196" si="19">F197+F198</f>
        <v>3350</v>
      </c>
      <c r="G196" s="76">
        <v>0</v>
      </c>
      <c r="H196" s="76">
        <v>0</v>
      </c>
    </row>
    <row r="197" spans="1:8" x14ac:dyDescent="0.25">
      <c r="A197" s="116"/>
      <c r="B197" s="129"/>
      <c r="C197" s="90">
        <v>4210</v>
      </c>
      <c r="D197" s="10" t="s">
        <v>11</v>
      </c>
      <c r="E197" s="24">
        <v>2850</v>
      </c>
      <c r="F197" s="24">
        <v>2850</v>
      </c>
      <c r="G197" s="76">
        <v>0</v>
      </c>
      <c r="H197" s="76">
        <v>0</v>
      </c>
    </row>
    <row r="198" spans="1:8" x14ac:dyDescent="0.25">
      <c r="A198" s="116"/>
      <c r="B198" s="129"/>
      <c r="C198" s="88">
        <v>4300</v>
      </c>
      <c r="D198" s="15" t="s">
        <v>12</v>
      </c>
      <c r="E198" s="26">
        <v>500</v>
      </c>
      <c r="F198" s="26">
        <v>500</v>
      </c>
      <c r="G198" s="76">
        <v>0</v>
      </c>
      <c r="H198" s="76">
        <v>0</v>
      </c>
    </row>
    <row r="199" spans="1:8" x14ac:dyDescent="0.25">
      <c r="A199" s="119"/>
      <c r="B199" s="120"/>
      <c r="C199" s="120"/>
      <c r="D199" s="95" t="s">
        <v>38</v>
      </c>
      <c r="E199" s="32">
        <f>E200+E203+E206+E210</f>
        <v>14663.14</v>
      </c>
      <c r="F199" s="32">
        <f>F200+F203+F206+F210</f>
        <v>14663.14</v>
      </c>
      <c r="G199" s="32">
        <v>0</v>
      </c>
      <c r="H199" s="32">
        <v>0</v>
      </c>
    </row>
    <row r="200" spans="1:8" x14ac:dyDescent="0.25">
      <c r="A200" s="86">
        <v>750</v>
      </c>
      <c r="B200" s="126"/>
      <c r="C200" s="122"/>
      <c r="D200" s="13" t="s">
        <v>9</v>
      </c>
      <c r="E200" s="21">
        <f>E201</f>
        <v>2000</v>
      </c>
      <c r="F200" s="21">
        <f>F201</f>
        <v>2000</v>
      </c>
      <c r="G200" s="76">
        <v>0</v>
      </c>
      <c r="H200" s="76">
        <v>0</v>
      </c>
    </row>
    <row r="201" spans="1:8" x14ac:dyDescent="0.25">
      <c r="A201" s="127"/>
      <c r="B201" s="85">
        <v>75095</v>
      </c>
      <c r="C201" s="85"/>
      <c r="D201" s="10" t="s">
        <v>10</v>
      </c>
      <c r="E201" s="22">
        <f>E202</f>
        <v>2000</v>
      </c>
      <c r="F201" s="22">
        <f>F202</f>
        <v>2000</v>
      </c>
      <c r="G201" s="76">
        <v>0</v>
      </c>
      <c r="H201" s="76">
        <v>0</v>
      </c>
    </row>
    <row r="202" spans="1:8" x14ac:dyDescent="0.25">
      <c r="A202" s="128"/>
      <c r="B202" s="85"/>
      <c r="C202" s="84">
        <v>4210</v>
      </c>
      <c r="D202" s="10" t="s">
        <v>11</v>
      </c>
      <c r="E202" s="22">
        <v>2000</v>
      </c>
      <c r="F202" s="22">
        <v>2000</v>
      </c>
      <c r="G202" s="76">
        <v>0</v>
      </c>
      <c r="H202" s="76">
        <v>0</v>
      </c>
    </row>
    <row r="203" spans="1:8" s="93" customFormat="1" ht="30" x14ac:dyDescent="0.25">
      <c r="A203" s="50">
        <v>754</v>
      </c>
      <c r="B203" s="131"/>
      <c r="C203" s="132"/>
      <c r="D203" s="100" t="s">
        <v>30</v>
      </c>
      <c r="E203" s="21">
        <f>E204</f>
        <v>1000</v>
      </c>
      <c r="F203" s="21">
        <f>F204</f>
        <v>1000</v>
      </c>
      <c r="G203" s="76">
        <v>0</v>
      </c>
      <c r="H203" s="76">
        <v>0</v>
      </c>
    </row>
    <row r="204" spans="1:8" x14ac:dyDescent="0.25">
      <c r="A204" s="114"/>
      <c r="B204" s="103">
        <v>75412</v>
      </c>
      <c r="C204" s="103"/>
      <c r="D204" s="10" t="s">
        <v>33</v>
      </c>
      <c r="E204" s="22">
        <f>SUM(E205:E205)</f>
        <v>1000</v>
      </c>
      <c r="F204" s="22">
        <f>SUM(F205:F205)</f>
        <v>1000</v>
      </c>
      <c r="G204" s="76">
        <v>0</v>
      </c>
      <c r="H204" s="76">
        <v>0</v>
      </c>
    </row>
    <row r="205" spans="1:8" x14ac:dyDescent="0.25">
      <c r="A205" s="115"/>
      <c r="B205" s="103"/>
      <c r="C205" s="103">
        <v>4210</v>
      </c>
      <c r="D205" s="10" t="s">
        <v>11</v>
      </c>
      <c r="E205" s="22">
        <v>1000</v>
      </c>
      <c r="F205" s="22">
        <v>1000</v>
      </c>
      <c r="G205" s="76">
        <v>0</v>
      </c>
      <c r="H205" s="76">
        <v>0</v>
      </c>
    </row>
    <row r="206" spans="1:8" x14ac:dyDescent="0.25">
      <c r="A206" s="86">
        <v>900</v>
      </c>
      <c r="B206" s="121"/>
      <c r="C206" s="122"/>
      <c r="D206" s="13" t="s">
        <v>16</v>
      </c>
      <c r="E206" s="21">
        <f>E207</f>
        <v>9163.14</v>
      </c>
      <c r="F206" s="21">
        <f>F207</f>
        <v>9163.14</v>
      </c>
      <c r="G206" s="76">
        <v>0</v>
      </c>
      <c r="H206" s="76">
        <v>0</v>
      </c>
    </row>
    <row r="207" spans="1:8" x14ac:dyDescent="0.25">
      <c r="A207" s="113"/>
      <c r="B207" s="84">
        <v>90095</v>
      </c>
      <c r="C207" s="85"/>
      <c r="D207" s="10" t="s">
        <v>10</v>
      </c>
      <c r="E207" s="22">
        <f>E208+E209</f>
        <v>9163.14</v>
      </c>
      <c r="F207" s="22">
        <f>F208+F209</f>
        <v>9163.14</v>
      </c>
      <c r="G207" s="76">
        <v>0</v>
      </c>
      <c r="H207" s="76">
        <v>0</v>
      </c>
    </row>
    <row r="208" spans="1:8" x14ac:dyDescent="0.25">
      <c r="A208" s="113"/>
      <c r="B208" s="114"/>
      <c r="C208" s="83">
        <v>4210</v>
      </c>
      <c r="D208" s="46" t="s">
        <v>11</v>
      </c>
      <c r="E208" s="22">
        <v>400</v>
      </c>
      <c r="F208" s="22">
        <v>400</v>
      </c>
      <c r="G208" s="76">
        <v>0</v>
      </c>
      <c r="H208" s="76">
        <v>0</v>
      </c>
    </row>
    <row r="209" spans="1:8" x14ac:dyDescent="0.25">
      <c r="A209" s="113"/>
      <c r="B209" s="115"/>
      <c r="C209" s="83">
        <v>4300</v>
      </c>
      <c r="D209" s="46" t="s">
        <v>12</v>
      </c>
      <c r="E209" s="22">
        <v>8763.14</v>
      </c>
      <c r="F209" s="22">
        <v>8763.14</v>
      </c>
      <c r="G209" s="76">
        <v>0</v>
      </c>
      <c r="H209" s="76">
        <v>0</v>
      </c>
    </row>
    <row r="210" spans="1:8" x14ac:dyDescent="0.25">
      <c r="A210" s="86">
        <v>921</v>
      </c>
      <c r="B210" s="121"/>
      <c r="C210" s="122"/>
      <c r="D210" s="12" t="s">
        <v>17</v>
      </c>
      <c r="E210" s="23">
        <f>E211</f>
        <v>2500</v>
      </c>
      <c r="F210" s="23">
        <f>F211</f>
        <v>2500</v>
      </c>
      <c r="G210" s="76">
        <v>0</v>
      </c>
      <c r="H210" s="76">
        <v>0</v>
      </c>
    </row>
    <row r="211" spans="1:8" x14ac:dyDescent="0.25">
      <c r="A211" s="129"/>
      <c r="B211" s="85">
        <v>92109</v>
      </c>
      <c r="C211" s="85"/>
      <c r="D211" s="10" t="s">
        <v>18</v>
      </c>
      <c r="E211" s="22">
        <f>E212+E213</f>
        <v>2500</v>
      </c>
      <c r="F211" s="22">
        <f>F212+F213</f>
        <v>2500</v>
      </c>
      <c r="G211" s="76">
        <v>0</v>
      </c>
      <c r="H211" s="76">
        <v>0</v>
      </c>
    </row>
    <row r="212" spans="1:8" x14ac:dyDescent="0.25">
      <c r="A212" s="129"/>
      <c r="B212" s="129"/>
      <c r="C212" s="85">
        <v>4210</v>
      </c>
      <c r="D212" s="10" t="s">
        <v>11</v>
      </c>
      <c r="E212" s="22">
        <v>900</v>
      </c>
      <c r="F212" s="22">
        <v>900</v>
      </c>
      <c r="G212" s="76">
        <v>0</v>
      </c>
      <c r="H212" s="76">
        <v>0</v>
      </c>
    </row>
    <row r="213" spans="1:8" x14ac:dyDescent="0.25">
      <c r="A213" s="129"/>
      <c r="B213" s="129"/>
      <c r="C213" s="85">
        <v>4300</v>
      </c>
      <c r="D213" s="10" t="s">
        <v>12</v>
      </c>
      <c r="E213" s="22">
        <v>1600</v>
      </c>
      <c r="F213" s="22">
        <v>1600</v>
      </c>
      <c r="G213" s="76">
        <v>0</v>
      </c>
      <c r="H213" s="76">
        <v>0</v>
      </c>
    </row>
    <row r="214" spans="1:8" x14ac:dyDescent="0.25">
      <c r="A214" s="119" t="s">
        <v>39</v>
      </c>
      <c r="B214" s="120"/>
      <c r="C214" s="120"/>
      <c r="D214" s="130"/>
      <c r="E214" s="87">
        <f>SUM(E8+E28+E57+E75+E92+E113+E130+E143+E155+E176+E199)</f>
        <v>221516.51999999996</v>
      </c>
      <c r="F214" s="87">
        <f>SUM(F8+F28+F57+F75+F92+F113+F130+F143+F155+F176+F199)</f>
        <v>221516.51999999996</v>
      </c>
      <c r="G214" s="32">
        <v>0</v>
      </c>
      <c r="H214" s="32">
        <v>0</v>
      </c>
    </row>
  </sheetData>
  <mergeCells count="140">
    <mergeCell ref="A75:C75"/>
    <mergeCell ref="A192:A194"/>
    <mergeCell ref="B124:B125"/>
    <mergeCell ref="A135:A136"/>
    <mergeCell ref="B137:C137"/>
    <mergeCell ref="A17:A21"/>
    <mergeCell ref="A121:A125"/>
    <mergeCell ref="A73:A74"/>
    <mergeCell ref="A69:A71"/>
    <mergeCell ref="B100:C100"/>
    <mergeCell ref="A101:A102"/>
    <mergeCell ref="B40:C40"/>
    <mergeCell ref="A54:A56"/>
    <mergeCell ref="B55:B56"/>
    <mergeCell ref="A41:A44"/>
    <mergeCell ref="A141:A142"/>
    <mergeCell ref="A168:A170"/>
    <mergeCell ref="B169:B170"/>
    <mergeCell ref="A157:A159"/>
    <mergeCell ref="B158:B159"/>
    <mergeCell ref="A130:C130"/>
    <mergeCell ref="B9:C9"/>
    <mergeCell ref="B93:C93"/>
    <mergeCell ref="B53:C53"/>
    <mergeCell ref="A30:A31"/>
    <mergeCell ref="A33:A35"/>
    <mergeCell ref="B16:C16"/>
    <mergeCell ref="B34:B35"/>
    <mergeCell ref="A37:A39"/>
    <mergeCell ref="B38:B39"/>
    <mergeCell ref="A92:C92"/>
    <mergeCell ref="A46:A49"/>
    <mergeCell ref="A51:A52"/>
    <mergeCell ref="B50:C50"/>
    <mergeCell ref="A57:C57"/>
    <mergeCell ref="B58:C58"/>
    <mergeCell ref="A89:A91"/>
    <mergeCell ref="B90:B91"/>
    <mergeCell ref="B88:C88"/>
    <mergeCell ref="A80:A81"/>
    <mergeCell ref="B65:C65"/>
    <mergeCell ref="A66:A67"/>
    <mergeCell ref="B76:C76"/>
    <mergeCell ref="A83:A87"/>
    <mergeCell ref="B86:B87"/>
    <mergeCell ref="G1:H1"/>
    <mergeCell ref="A3:H3"/>
    <mergeCell ref="B82:C82"/>
    <mergeCell ref="A5:A7"/>
    <mergeCell ref="B5:B7"/>
    <mergeCell ref="C5:C7"/>
    <mergeCell ref="D5:D7"/>
    <mergeCell ref="F5:H5"/>
    <mergeCell ref="H6:H7"/>
    <mergeCell ref="B32:C32"/>
    <mergeCell ref="B20:B21"/>
    <mergeCell ref="B24:B25"/>
    <mergeCell ref="A28:C28"/>
    <mergeCell ref="F6:G6"/>
    <mergeCell ref="B11:B12"/>
    <mergeCell ref="A23:A27"/>
    <mergeCell ref="B36:C36"/>
    <mergeCell ref="B60:B61"/>
    <mergeCell ref="A59:A61"/>
    <mergeCell ref="E5:E7"/>
    <mergeCell ref="B22:C22"/>
    <mergeCell ref="B79:C79"/>
    <mergeCell ref="A63:A64"/>
    <mergeCell ref="B62:C62"/>
    <mergeCell ref="B210:C210"/>
    <mergeCell ref="A211:A213"/>
    <mergeCell ref="B212:B213"/>
    <mergeCell ref="A214:D214"/>
    <mergeCell ref="A161:A163"/>
    <mergeCell ref="B164:C164"/>
    <mergeCell ref="B171:C171"/>
    <mergeCell ref="A172:A175"/>
    <mergeCell ref="B162:B163"/>
    <mergeCell ref="B193:B194"/>
    <mergeCell ref="B177:C177"/>
    <mergeCell ref="B167:C167"/>
    <mergeCell ref="B191:C191"/>
    <mergeCell ref="B180:C180"/>
    <mergeCell ref="A181:A182"/>
    <mergeCell ref="B183:C183"/>
    <mergeCell ref="A184:A185"/>
    <mergeCell ref="A187:A190"/>
    <mergeCell ref="B195:C195"/>
    <mergeCell ref="A196:A198"/>
    <mergeCell ref="B197:B198"/>
    <mergeCell ref="B203:C203"/>
    <mergeCell ref="A178:A179"/>
    <mergeCell ref="B186:C186"/>
    <mergeCell ref="A10:A12"/>
    <mergeCell ref="B13:C13"/>
    <mergeCell ref="A14:A15"/>
    <mergeCell ref="A199:C199"/>
    <mergeCell ref="B200:C200"/>
    <mergeCell ref="A201:A202"/>
    <mergeCell ref="B206:C206"/>
    <mergeCell ref="B160:C160"/>
    <mergeCell ref="A165:A166"/>
    <mergeCell ref="A115:A116"/>
    <mergeCell ref="B128:B129"/>
    <mergeCell ref="B70:B71"/>
    <mergeCell ref="B72:C72"/>
    <mergeCell ref="B97:C97"/>
    <mergeCell ref="A98:A99"/>
    <mergeCell ref="A104:A106"/>
    <mergeCell ref="A138:A139"/>
    <mergeCell ref="A149:A150"/>
    <mergeCell ref="A152:A154"/>
    <mergeCell ref="B153:B154"/>
    <mergeCell ref="B131:C131"/>
    <mergeCell ref="B146:B147"/>
    <mergeCell ref="B103:C103"/>
    <mergeCell ref="A94:A96"/>
    <mergeCell ref="A207:A209"/>
    <mergeCell ref="B208:B209"/>
    <mergeCell ref="B95:B96"/>
    <mergeCell ref="A108:A112"/>
    <mergeCell ref="A118:A119"/>
    <mergeCell ref="A127:A129"/>
    <mergeCell ref="A155:C155"/>
    <mergeCell ref="A113:C113"/>
    <mergeCell ref="B114:C114"/>
    <mergeCell ref="B120:C120"/>
    <mergeCell ref="B126:C126"/>
    <mergeCell ref="B109:B110"/>
    <mergeCell ref="B107:C107"/>
    <mergeCell ref="A132:A133"/>
    <mergeCell ref="A204:A205"/>
    <mergeCell ref="B105:B106"/>
    <mergeCell ref="B134:C134"/>
    <mergeCell ref="A143:C143"/>
    <mergeCell ref="B144:C144"/>
    <mergeCell ref="A176:C176"/>
    <mergeCell ref="A145:A147"/>
    <mergeCell ref="B148:C148"/>
    <mergeCell ref="B151:C151"/>
  </mergeCells>
  <pageMargins left="0.11811023622047244" right="0.11811023622047244" top="0.98425196850393704" bottom="0.55118110236220474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MNiescieronek</dc:creator>
  <cp:lastModifiedBy>Wioleta Niburska</cp:lastModifiedBy>
  <cp:lastPrinted>2018-11-08T08:28:58Z</cp:lastPrinted>
  <dcterms:created xsi:type="dcterms:W3CDTF">2013-11-14T06:12:51Z</dcterms:created>
  <dcterms:modified xsi:type="dcterms:W3CDTF">2021-01-22T12:55:10Z</dcterms:modified>
</cp:coreProperties>
</file>